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bez SZ/"/>
    </mc:Choice>
  </mc:AlternateContent>
  <bookViews>
    <workbookView xWindow="0" yWindow="0" windowWidth="25125" windowHeight="11730"/>
  </bookViews>
  <sheets>
    <sheet name="PV" sheetId="6" r:id="rId1"/>
    <sheet name="Pokyny na vyplnenie PV" sheetId="7" r:id="rId2"/>
    <sheet name="vstupné údaje" sheetId="8" state="hidden" r:id="rId3"/>
  </sheets>
  <definedNames>
    <definedName name="_xlnm.Print_Area" localSheetId="1">'Pokyny na vyplnenie PV'!$A$1:$B$41</definedName>
    <definedName name="_xlnm.Print_Area" localSheetId="0">PV!$A$2:$M$92</definedName>
  </definedNames>
  <calcPr calcId="162913"/>
</workbook>
</file>

<file path=xl/calcChain.xml><?xml version="1.0" encoding="utf-8"?>
<calcChain xmlns="http://schemas.openxmlformats.org/spreadsheetml/2006/main">
  <c r="B79" i="6" l="1"/>
  <c r="B80" i="6"/>
  <c r="H70" i="6" l="1"/>
  <c r="H32" i="6"/>
  <c r="H31" i="6"/>
  <c r="H27" i="6"/>
  <c r="I27" i="6" s="1"/>
  <c r="H26" i="6"/>
  <c r="I26" i="6" l="1"/>
  <c r="I35" i="6" l="1"/>
  <c r="H68" i="6"/>
  <c r="H69" i="6"/>
  <c r="I69" i="6" s="1"/>
  <c r="H28" i="6"/>
  <c r="I28" i="6" s="1"/>
  <c r="H29" i="6"/>
  <c r="I29" i="6" s="1"/>
  <c r="H30" i="6"/>
  <c r="I30" i="6" s="1"/>
  <c r="I31" i="6"/>
  <c r="I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I56" i="6" s="1"/>
  <c r="H57" i="6"/>
  <c r="H58" i="6"/>
  <c r="H59" i="6"/>
  <c r="H60" i="6"/>
  <c r="H61" i="6"/>
  <c r="I61" i="6" s="1"/>
  <c r="H62" i="6"/>
  <c r="H63" i="6"/>
  <c r="H64" i="6"/>
  <c r="H65" i="6"/>
  <c r="I65" i="6" s="1"/>
  <c r="H66" i="6"/>
  <c r="H67" i="6"/>
  <c r="I33" i="6" l="1"/>
  <c r="I71" i="6" s="1"/>
  <c r="I34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7" i="6"/>
  <c r="I58" i="6"/>
  <c r="I59" i="6"/>
  <c r="I60" i="6"/>
  <c r="I62" i="6"/>
  <c r="I63" i="6"/>
  <c r="I64" i="6"/>
  <c r="I66" i="6"/>
  <c r="I67" i="6"/>
  <c r="I68" i="6"/>
  <c r="I70" i="6"/>
  <c r="L17" i="8" l="1"/>
  <c r="L18" i="8"/>
  <c r="L16" i="8"/>
  <c r="L15" i="8"/>
  <c r="L13" i="8"/>
  <c r="L14" i="8"/>
  <c r="L10" i="8"/>
  <c r="L11" i="8"/>
  <c r="L12" i="8"/>
  <c r="L9" i="8"/>
  <c r="A89" i="6"/>
  <c r="B89" i="6" s="1"/>
  <c r="A90" i="6"/>
  <c r="B90" i="6" s="1"/>
  <c r="C90" i="6" s="1"/>
  <c r="A88" i="6"/>
  <c r="B88" i="6" s="1"/>
  <c r="C88" i="6" s="1"/>
  <c r="A82" i="6"/>
  <c r="B82" i="6" s="1"/>
  <c r="C82" i="6" s="1"/>
  <c r="A81" i="6"/>
  <c r="B81" i="6" s="1"/>
  <c r="C81" i="6" s="1"/>
  <c r="A80" i="6"/>
  <c r="C80" i="6" s="1"/>
  <c r="A77" i="6"/>
  <c r="B77" i="6" s="1"/>
  <c r="C77" i="6" s="1"/>
  <c r="B91" i="6" l="1"/>
  <c r="C91" i="6" s="1"/>
  <c r="C89" i="6"/>
  <c r="A79" i="6"/>
  <c r="C79" i="6" s="1"/>
  <c r="A78" i="6"/>
  <c r="B78" i="6" s="1"/>
  <c r="C78" i="6" s="1"/>
  <c r="A76" i="6"/>
  <c r="B76" i="6" s="1"/>
  <c r="B83" i="6" l="1"/>
  <c r="C83" i="6" s="1"/>
  <c r="C76" i="6"/>
</calcChain>
</file>

<file path=xl/comments1.xml><?xml version="1.0" encoding="utf-8"?>
<comments xmlns="http://schemas.openxmlformats.org/spreadsheetml/2006/main">
  <authors>
    <author>metodika 14 OIMRK</author>
  </authors>
  <commentList>
    <comment ref="A14" authorId="0" shapeId="0">
      <text>
        <r>
          <rPr>
            <b/>
            <sz val="9"/>
            <color indexed="81"/>
            <rFont val="Segoe UI"/>
            <charset val="1"/>
          </rPr>
          <t>všetky pracovné pozície vzťahujúce sa na projekty mimo EŠIF 1 (EŠIF 2, EŠIF 3, EŠIF 4), t. j. mimo OP ĽZ, avšak financované z EŠIF</t>
        </r>
      </text>
    </comment>
    <comment ref="A15" authorId="0" shapeId="0">
      <text>
        <r>
          <rPr>
            <b/>
            <sz val="9"/>
            <color indexed="81"/>
            <rFont val="Segoe UI"/>
            <charset val="1"/>
          </rPr>
          <t>všetky pracovné pozície vzťahujúce sa na projekty mimo EŠIF 1 (EŠIF 2, EŠIF 3, EŠIF 4), t. j. mimo OP ĽZ, avšak financované z EŠIF</t>
        </r>
      </text>
    </comment>
    <comment ref="M19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</text>
    </comment>
    <comment ref="A20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 vzťahujúce sa na projekty mimo EŠIF 1 (iný zamestnávateľ), t. j. mimo OP ĽZ, avšak financované z EŠIF</t>
        </r>
      </text>
    </comment>
    <comment ref="M20" authorId="0" shapeId="0">
      <text>
        <r>
          <rPr>
            <b/>
            <sz val="9"/>
            <color indexed="81"/>
            <rFont val="Segoe UI"/>
            <family val="2"/>
            <charset val="238"/>
          </rPr>
          <t>uviesť ITMS2014+ kódy projektov</t>
        </r>
      </text>
    </comment>
    <comment ref="A21" authorId="0" shapeId="0">
      <text>
        <r>
          <rPr>
            <b/>
            <sz val="9"/>
            <color indexed="81"/>
            <rFont val="Segoe UI"/>
            <family val="2"/>
            <charset val="238"/>
          </rPr>
          <t>všetky pracovné pozície, ktoré nie sú financované z EŠIF</t>
        </r>
      </text>
    </comment>
  </commentList>
</comments>
</file>

<file path=xl/sharedStrings.xml><?xml version="1.0" encoding="utf-8"?>
<sst xmlns="http://schemas.openxmlformats.org/spreadsheetml/2006/main" count="152" uniqueCount="104">
  <si>
    <t>PRACOVNÝ VÝKAZ</t>
  </si>
  <si>
    <t>Prerušenie pracovného času</t>
  </si>
  <si>
    <t>Pracovné pozície</t>
  </si>
  <si>
    <t>%</t>
  </si>
  <si>
    <t>Fond pracovného času</t>
  </si>
  <si>
    <t>Počet vykázaných hodín</t>
  </si>
  <si>
    <t>Sviatok</t>
  </si>
  <si>
    <t>Dôvod prerušenia</t>
  </si>
  <si>
    <t>Spolu</t>
  </si>
  <si>
    <t>PN</t>
  </si>
  <si>
    <t>Hlavička</t>
  </si>
  <si>
    <t>Pracovný výkaz</t>
  </si>
  <si>
    <t>Pracovné pozície/Počet vykazovaných hodín/%</t>
  </si>
  <si>
    <t>Určenie celkového oprávneného počtu hodín pre jednotlivé pracovné pozície</t>
  </si>
  <si>
    <t>Všeobecné informácie</t>
  </si>
  <si>
    <t>Všeobecná informácia</t>
  </si>
  <si>
    <t>Podpisová časť</t>
  </si>
  <si>
    <t>Podpis zodpovednej osoby</t>
  </si>
  <si>
    <t>Podpis zodpovednej osoby:</t>
  </si>
  <si>
    <t>Podpis zamestnanca:</t>
  </si>
  <si>
    <t>Podpis zamestnanca</t>
  </si>
  <si>
    <t>Názov projektu</t>
  </si>
  <si>
    <t>Kód projektu ITMS2014+</t>
  </si>
  <si>
    <t>Dátum</t>
  </si>
  <si>
    <t>Odpr. hod spolu</t>
  </si>
  <si>
    <t>Pracovná pozícia</t>
  </si>
  <si>
    <t>Od</t>
  </si>
  <si>
    <t>Prehľad pracovných pozícií</t>
  </si>
  <si>
    <t>Operačný program</t>
  </si>
  <si>
    <t>Prijímateľ</t>
  </si>
  <si>
    <t>Meno a priezvisko osoby</t>
  </si>
  <si>
    <t>Obdobie vykonávania činností</t>
  </si>
  <si>
    <t>Číslo pracovného výkazu</t>
  </si>
  <si>
    <t>Ľudské zdroje</t>
  </si>
  <si>
    <t>Miesto výkonu práce</t>
  </si>
  <si>
    <t>Ošetrenie v zdrav. zar.</t>
  </si>
  <si>
    <t>Sprevádzanie rod. prísl.</t>
  </si>
  <si>
    <t>Dovolenka</t>
  </si>
  <si>
    <t>Iné</t>
  </si>
  <si>
    <t>Skutočné odpracované hodiny</t>
  </si>
  <si>
    <t>Odpracované hodiny spolu</t>
  </si>
  <si>
    <t>Poznámka
(ak relevantné)</t>
  </si>
  <si>
    <t>Detailný popis činností a výsledkov vykonaných v rámci oprávneného obdobia</t>
  </si>
  <si>
    <t>EŠIF 2 - "...."</t>
  </si>
  <si>
    <t>EŠIF 3 - "...."</t>
  </si>
  <si>
    <t>Ostatné EŠIF 1 - "...."</t>
  </si>
  <si>
    <t>Ostatné EŠIF 2 - "...."</t>
  </si>
  <si>
    <t>Pracovný pomer</t>
  </si>
  <si>
    <t>Mimo EŠIF 1 - "..."</t>
  </si>
  <si>
    <t>Adresa zamestnávateľa</t>
  </si>
  <si>
    <t>EŠIF 4 - "...."</t>
  </si>
  <si>
    <t>Príchod</t>
  </si>
  <si>
    <t>Odchod</t>
  </si>
  <si>
    <t>Prerušenie</t>
  </si>
  <si>
    <t>Do</t>
  </si>
  <si>
    <t>Obed</t>
  </si>
  <si>
    <t>Obed nad 30 min.</t>
  </si>
  <si>
    <t>Zamestnávateľ = prijímateľ</t>
  </si>
  <si>
    <t>EŠIF 1 (iný zamestnávateľ) - "..."</t>
  </si>
  <si>
    <t>Ostatné EŠIF 1 (iný zamestnávateľ) - "..."</t>
  </si>
  <si>
    <t>EŠIF 1 - "..."</t>
  </si>
  <si>
    <t>Dátum prevzatia:</t>
  </si>
  <si>
    <t>Okrem pracovného pomeru/štátnozamestnaneckého pomeru, za ktorý predkladám pracovný výkaz, vykonávam aj iné činnosti na základe iného pracovnoprávneho vzťahu/obdobného pracovného vzťahu a tieto sú zohľadnené v pracovnom výkaze.</t>
  </si>
  <si>
    <t>Meno, priezvisko:</t>
  </si>
  <si>
    <t>Dátum odovzdania:</t>
  </si>
  <si>
    <r>
      <t xml:space="preserve">Zamestnávateľ </t>
    </r>
    <r>
      <rPr>
        <b/>
        <sz val="10"/>
        <rFont val="Calibri"/>
        <family val="2"/>
        <charset val="238"/>
      </rPr>
      <t>(zamestnávateľ odlišný od prijímateľa)</t>
    </r>
  </si>
  <si>
    <t>Poznámka
(ak relevantné, napr. kód projektu ITMS2014+)</t>
  </si>
  <si>
    <t>Mimo EŠIF 1 (iný zamestnávateľ) - "..."</t>
  </si>
  <si>
    <t>Určenie celkového oprávneného počtu hodín pre jednotlivé pracovné pozície
(zamestnávateľ = prijímateľ)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</si>
  <si>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
Ako zamestnanec prijímateľa čestne vyhlasujem, že údaje uvedené v pracovnom výkaze sú pravdivé, úplné, reálne a správne, čo potvrdzujem vlastnoručným podpisom. </t>
    </r>
  </si>
  <si>
    <t>Fond pracovného času u iných zamestnávateľov kumulatívne</t>
  </si>
  <si>
    <t>Vysvetlivky</t>
  </si>
  <si>
    <t>PV</t>
  </si>
  <si>
    <t>* pracovný výkaz</t>
  </si>
  <si>
    <t>* automaticky prednastavený čas "00:30" (30 minút) prestávky na odpočinok a jedenie v prípade, ak pracovná zmena je dlhšia ako 6 hodín
* v prípade, ak zamestnancovi nevznikne nárok na prestávku na odpočinok a jedenie (napr. v prípade kombinácie prítomnosti na pracovisku a prerušenia pracovného času a fyzickej osobe nevznikne nárok na prestávku na odpočinok a jedenie), je možné manuálne upraviť prednastavený čas na "00:00"</t>
  </si>
  <si>
    <t>Príloha č. 10 PpP DOP a NP pre PO5 a PO8</t>
  </si>
  <si>
    <t xml:space="preserve">Prehľad vykonaných činností s uvedením detailného popisu prác vykonaných v rámci projektu/projektov prijímateľa (za ktorý osoba predkladá pracovný výkaz) </t>
  </si>
  <si>
    <t>Detailný popis činností a výsledkov vykonaných v rámci projektu (za ktorý sa predkladá pracovný výkaz) a oprávneného obdobia</t>
  </si>
  <si>
    <r>
      <rPr>
        <b/>
        <sz val="10"/>
        <rFont val="Calibri"/>
        <family val="2"/>
        <charset val="238"/>
        <scheme val="minor"/>
      </rPr>
      <t>Čestné vyhlásenie:</t>
    </r>
    <r>
      <rPr>
        <sz val="10"/>
        <rFont val="Calibri"/>
        <family val="2"/>
        <charset val="238"/>
        <scheme val="minor"/>
      </rPr>
      <t xml:space="preserve"> 
Ako prijímateľ vyhlasujem, že:
- údaje uvedené v pracovnom výkaze sú pravdivé, reálne a správne a som si vedomý následkov spojených s uvedením/predložením nesprávneho, neúplného alebo falšovaného výkazu,
- v pracovnom výkaze sú uvedené všetky pracovné úväzky u všetkých zamestnávateľov a zároveň nebol prekročený rozsah práce 12 hodín/deň za všetky pracovné úväzky kumulatívne u jedného zamestnávateľa (t. j. za všetky pracovné pomery, dohody o prácach vykonávaných mimo pracovného pomeru a štátnozamestnanecký pomer),
- pracovný čas osoby pracujúcej na projekte sa neprekrýva s pracovným časom vykonávania činnosti na iných projektoch alebo mimo projektov,
- pracovná činnosť v pracovnom výkaze a výdavky nárokované na základe pracovného výkazu nie sú vykázané a nárokované v inej dotácii, príspevku, grante alebo inej forme pomoci, na ktorú je poskytovaný NFP a ktorá by predstavovala dvojité financovanie alebo spolufinancovanie tých istých výdavkov zo zdrojov iných rozpočtových kapitol štátneho rozpočtu, štátnych fondov, z iných verejných zdrojov alebo zdrojov EÚ.</t>
    </r>
  </si>
  <si>
    <t>* uvedie sa názov prijímateľa podľa Zmluvy o NFP</t>
  </si>
  <si>
    <t>* uvedie sa meno a priezvisko fyzickej osoby, ktorá predmetnú činnosť na projekte vykonala</t>
  </si>
  <si>
    <t>* uvedie sa časový úsek výkonu činností na projekte (napr. september 2015; 01.09.2015 - 30.09.2015)
* minimálne požadované údaje sú mesiac a rok</t>
  </si>
  <si>
    <t>* uvedie sa číslo pracovného výkazu v nasledujúcej forme: zaužívaná skratka prijímateľa/iniciály príslušnej fyzickej osoby/mesiac/rok/číslo zodpovedajúcej faktúry (ak relevantné)</t>
  </si>
  <si>
    <r>
      <t xml:space="preserve">* 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relevantné), pričom fyzická osoba nahradí text "..." zodpovedajúcim textom napr. projektový manažér (výsledný text v rámci prehľadu pracovných pozícií pri rôznych pracovných pozíciách tak bude napr. projektový manažér, finančný manažér alebo EŠIF 1 - projektový manažér, EŠIF 2 - finančný manažér; v prípade pracovnej pozície s rovnakým názvom v rámci 2 projektov prijímateľ uvedie napr. EŠIF 1 - projektový manažér, EŠIF 2 - projektový manažér)
* ostatné EŠIF sú financované z fondov: Európsky sociálny fond, Európsky fond regionálneho rozvoja, Kohézny fond, Európsky námorný a rybársky fond, Európsky poľnohospodársky fond pre rozvoj vidieka
* v prípade výkonu ďalšej pracovnej činnosti mimo EŠIF u zamestnávateľa, ktorým je prijímateľ (pracovná pozícia financovaná napr. z vlastných zdrojov prijímateľa, zo štátneho rozpočtu), sa uvedie názov prijímateľa (pod bunkou zamestnávateľ = prijímateľ), pričom pracovná pozícia fyzickej osoby sa uvedie nahradením "..." zodpovedajúcim textom, napr. asistent (výsledny text v rámci prehľadu pracovných pozícií tak bude napr.: Mimo EŠIF 1 - asistent) 
* v prípade výkonu ďalšej pracovnej činnosti v rámci EŠIF/Ostatné EŠIF 1/Mimo EŠIF u zamestnávateľa odlišného od prijímateľa, sa uvedie názov zamestnávateľa a v rámci prehľadu pracovných pozícií názov napr. EŠIF 1 (iný zamestnávateľ) - koordinátor/Ostatné EŠIF 1 (iný zamestnávateľ) - koordinátor/Mimo EŠIF 1 (iný zamestnávateľ) - koordinátor</t>
    </r>
    <r>
      <rPr>
        <strike/>
        <sz val="9"/>
        <color rgb="FF00B050"/>
        <rFont val="Calibri"/>
        <family val="2"/>
        <charset val="238"/>
      </rPr>
      <t/>
    </r>
  </si>
  <si>
    <r>
      <t xml:space="preserve">* uvedie sa </t>
    </r>
    <r>
      <rPr>
        <sz val="9"/>
        <rFont val="Calibri"/>
        <family val="2"/>
        <charset val="238"/>
      </rPr>
      <t>úplný názov projektu podľa Zmluvy o NFP, v ktorom v danom mesiaci fyzická osoba vykonávala pracovnú činnosť
* nepoužíva sa skrátený názov projektu!</t>
    </r>
  </si>
  <si>
    <t>* uvedie sa kód projektu podľa Zmluvy o NFP</t>
  </si>
  <si>
    <r>
      <t>* uvedie sa názov operačného programu v nasledovnej forme: "</t>
    </r>
    <r>
      <rPr>
        <b/>
        <sz val="9"/>
        <rFont val="Calibri"/>
        <family val="2"/>
        <charset val="238"/>
      </rPr>
      <t>OP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 alebo "</t>
    </r>
    <r>
      <rPr>
        <b/>
        <sz val="9"/>
        <rFont val="Calibri"/>
        <family val="2"/>
        <charset val="238"/>
      </rPr>
      <t>Ľudské zdroje</t>
    </r>
    <r>
      <rPr>
        <sz val="9"/>
        <rFont val="Calibri"/>
        <family val="2"/>
        <charset val="238"/>
      </rPr>
      <t>"</t>
    </r>
  </si>
  <si>
    <r>
      <t>* uvedie sa obvyklé miesto výkonu práce (</t>
    </r>
    <r>
      <rPr>
        <sz val="9"/>
        <rFont val="Calibri"/>
        <family val="2"/>
        <charset val="238"/>
      </rPr>
      <t>ak relevantné)</t>
    </r>
  </si>
  <si>
    <t>* hodnoty/názvy v zodpovedajúcich bunkách musia byť identické  - vyplnený prehľad pracovných pozícií sa automaticky zohľadní vo výberovom menu</t>
  </si>
  <si>
    <t xml:space="preserve">* uvedie sa konkrétny dátum, kedy bola činnosť vykonávaná
* deň sa môže aj opakovať (najmä v prípade, ak je pre matematickú správnosť vykazovania potrebné konkrétny deň rozdeliť, napr. kombinácia viacerých dôvodov prerušení, kombinácia prítomnosti na pracovisku a prerušenia pracovného času)  </t>
  </si>
  <si>
    <t>* v prípade celodennej činnosti je nevyhnutné zohľadniť prerušenie na povinnú prestávku pri práci
* v prípade sviatku sa uvedie príchod a odchod podľa základného pracovného času v hodnote denného pracovného fondu</t>
  </si>
  <si>
    <t>* fyzická osoba uvedené bunky nevypĺňa, sú generované automaticky (vzorec)</t>
  </si>
  <si>
    <r>
      <t xml:space="preserve">* uvedie sa </t>
    </r>
    <r>
      <rPr>
        <b/>
        <sz val="9"/>
        <rFont val="Calibri"/>
        <family val="2"/>
        <charset val="238"/>
      </rPr>
      <t>skutočne vykonávaná činnosť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 xml:space="preserve">na projekte (za ktorý sa predkladá pracovný výkaz) </t>
    </r>
    <r>
      <rPr>
        <sz val="9"/>
        <rFont val="Calibri"/>
        <family val="2"/>
        <charset val="238"/>
      </rPr>
      <t>v danom mesiaci, v súlade s pracovnou náplňou zamestnanca; činnosti vykonávané u iných zamestnávateľov v danom mesiaci sa neuvádzajú
* v prípade účasti na pracovných stretnutiach/konferenciách/školeniach/supervízii/stretnutiach/poradách/služobných cestách a pod. je potrebné uviesť min. názov a čas konania sa stretnutia - napr. stretnutie koordinátorov projektu v Bratislave (10:00 - 11:30) - tento čas musí byť totožný s časom na prezenčnej listine a zápisnici z daného stretnutia); zároveň je potrebné konkretizovať a uviesť odkaz na príslušnú podpornú dokumentáciu, ktorá bude tvoriť prílohu pracovného výkazu (napr. prezenčná listina, zápis zo stretnutia, správa zo služobnej cesty a pod.)
* v prípade zmeny miesta výkonu činnosti (ako je obvyklé) je túto zmenu nevyhnutné v pracovnom výkaze uviesť</t>
    </r>
  </si>
  <si>
    <t>* uvedie sa fond pracovného času u zamestnávateľa = prijímateľa za príslušný mesiac, za ktorý sa pracovný výkaz vypĺňa, za všetky pracovné pomery (vrátane štátnozamestnaneckého pomeru) a dohody o prácach vykonávaných mimo pracovného pomeru
* uvedie sa vo formáte "157:30"</t>
  </si>
  <si>
    <t>* uvedie sa fond pracovného času za príslušný mesiac, za ktorý sa pracovný výkaz vypĺňa kumulatívne u zamestnávateľov odlišných od prijímateľa za všetky pracovné pomery (vrátane štátnozamestnaneckého pomeru) + dohody o prácach vykonávaných mimo pracovného pomeru
* uvedie sa vo formáte "157:30"</t>
  </si>
  <si>
    <t>* fyzická osoba uvedené bunky nevypĺňa, sú generované automaticky
Poznámka: V súlade s čestným vyhlásením pracovného výkazu, nesmie byť prekročený rozsah práce 12 hodín/deň (výnimkou je pracovná činnosť/výkon práce vyžadujúca nerovnomerné rozvrhnutie týždenného pracovného času) za všetky pracovné úväzky kumulatívne u jedného zamestnávateľa (t. j. za všetky pracovné pomery (vrátane štátnozamestnaneckého pomeru), dohody o prácach vykonávaných mimo pracovného pomeru).</t>
  </si>
  <si>
    <r>
      <t xml:space="preserve">* 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100 % na projekte/projektoch prijímateľa
* v prípade dodávateľských vzťahov sa uvedie podpis osoby, ktorá vykonala činnosti a výstupy uvádzané v PV a taktiež meno a podpis osoby, ktorá zastupuje dodávateľa; ak osoby sú totožné, uvedie sa iba jeden podpis</t>
    </r>
  </si>
  <si>
    <r>
      <t xml:space="preserve">* pri podpisovaní jednotlivých dokumentov musia byť dodržané interné predpisy prijímateľa
*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</si>
  <si>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r>
      <t>* uvedú sa dátumy odovzdania a prevzatia pracovného výkazu</t>
    </r>
    <r>
      <rPr>
        <sz val="9"/>
        <rFont val="Calibri"/>
        <family val="2"/>
        <charset val="238"/>
      </rPr>
      <t>, resp. prác
* zároveň sa oprávnené osoby vlastnoručne podpíšu (nie je možné použiť faximile pečiatky)</t>
    </r>
  </si>
  <si>
    <t>* neúplné, nepresné a nepravdivé informácie môžu mať za následok vznik neoprávnených výdavkov alebo predĺženie lehoty spracovania žiadosti o platbu (napr. umelé vykazovanie odpracovaných hodín - každý mesiac 10 hodín; nejasný a nedostatočný popis činností a výsledkov)</t>
  </si>
  <si>
    <t>* fyzická osoba vymaže odkaz na číslo prílohy Príručky pre prijímateľa</t>
  </si>
  <si>
    <t>* v prípade zaokrúhľovania je potrebné zaokrúhľovať na 2 desatinné miesta nadol</t>
  </si>
  <si>
    <t xml:space="preserve">* pokyny k vyplneniu PV nie je potrebné tlačiť a predkladať spolu s vyplneným PV </t>
  </si>
  <si>
    <t>* v prípade potreby úpravy PV z dôvodu doplnenia ďalšej pracovnej pozície (časť Prehľadu pracovných pozícií), resp. doplnenia riadkov v časti Prehľad vykonávaných činností je potrebné kontaktovať projektového manažéra na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</si>
</sst>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h]:mm:ss;@"/>
  </numFmts>
  <fonts count="27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u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trike/>
      <sz val="9"/>
      <color rgb="FF00B05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indexed="81"/>
      <name val="Segoe UI"/>
      <charset val="1"/>
    </font>
    <font>
      <b/>
      <sz val="9"/>
      <color indexed="81"/>
      <name val="Segoe UI"/>
      <family val="2"/>
      <charset val="238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0" fontId="12" fillId="2" borderId="1" xfId="0" applyFont="1" applyFill="1" applyBorder="1" applyAlignment="1" applyProtection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/>
    <xf numFmtId="0" fontId="0" fillId="0" borderId="1" xfId="0" applyBorder="1"/>
    <xf numFmtId="164" fontId="12" fillId="4" borderId="1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 applyProtection="1">
      <alignment vertical="center"/>
    </xf>
    <xf numFmtId="0" fontId="12" fillId="0" borderId="1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14" fontId="10" fillId="0" borderId="1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 applyProtection="1">
      <alignment vertical="center"/>
    </xf>
    <xf numFmtId="0" fontId="19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4" borderId="1" xfId="0" applyFont="1" applyFill="1" applyBorder="1" applyAlignment="1" applyProtection="1">
      <alignment horizontal="right" vertical="center"/>
    </xf>
    <xf numFmtId="0" fontId="12" fillId="4" borderId="1" xfId="0" applyFont="1" applyFill="1" applyBorder="1" applyAlignment="1" applyProtection="1">
      <alignment vertical="center" wrapText="1"/>
    </xf>
    <xf numFmtId="0" fontId="10" fillId="4" borderId="1" xfId="0" applyFont="1" applyFill="1" applyBorder="1" applyAlignment="1" applyProtection="1">
      <alignment vertical="center" wrapText="1"/>
    </xf>
    <xf numFmtId="165" fontId="10" fillId="4" borderId="1" xfId="0" applyNumberFormat="1" applyFont="1" applyFill="1" applyBorder="1" applyAlignment="1" applyProtection="1">
      <alignment horizontal="center" vertical="center"/>
    </xf>
    <xf numFmtId="10" fontId="10" fillId="4" borderId="1" xfId="1" applyNumberFormat="1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2" fillId="4" borderId="1" xfId="0" applyFont="1" applyFill="1" applyBorder="1" applyAlignment="1" applyProtection="1">
      <alignment horizontal="left" vertical="center" wrapText="1"/>
    </xf>
    <xf numFmtId="165" fontId="12" fillId="4" borderId="1" xfId="0" applyNumberFormat="1" applyFont="1" applyFill="1" applyBorder="1" applyAlignment="1" applyProtection="1">
      <alignment horizontal="center" vertical="center"/>
    </xf>
    <xf numFmtId="10" fontId="12" fillId="4" borderId="1" xfId="1" applyNumberFormat="1" applyFont="1" applyFill="1" applyBorder="1" applyAlignment="1" applyProtection="1">
      <alignment horizontal="center" vertical="center"/>
    </xf>
    <xf numFmtId="164" fontId="10" fillId="5" borderId="1" xfId="0" applyNumberFormat="1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14" fillId="0" borderId="0" xfId="0" applyFont="1" applyAlignment="1">
      <alignment vertical="top" wrapText="1"/>
    </xf>
    <xf numFmtId="0" fontId="10" fillId="0" borderId="7" xfId="0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 applyProtection="1">
      <alignment horizontal="right" vertical="center"/>
    </xf>
    <xf numFmtId="0" fontId="12" fillId="4" borderId="4" xfId="0" applyFont="1" applyFill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12" fillId="2" borderId="1" xfId="0" applyFont="1" applyFill="1" applyBorder="1" applyAlignment="1" applyProtection="1">
      <alignment horizontal="left" vertical="center"/>
    </xf>
    <xf numFmtId="0" fontId="12" fillId="2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2" fillId="2" borderId="5" xfId="0" applyFont="1" applyFill="1" applyBorder="1" applyAlignment="1" applyProtection="1">
      <alignment horizontal="center" vertical="center"/>
    </xf>
    <xf numFmtId="0" fontId="12" fillId="2" borderId="6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3" fillId="0" borderId="0" xfId="0" applyFont="1" applyFill="1" applyAlignment="1" applyProtection="1">
      <alignment horizontal="right" vertical="center"/>
      <protection locked="0"/>
    </xf>
    <xf numFmtId="0" fontId="10" fillId="0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/>
    </xf>
    <xf numFmtId="0" fontId="12" fillId="0" borderId="5" xfId="0" applyFont="1" applyBorder="1" applyAlignment="1" applyProtection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vertical="top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12" fillId="4" borderId="11" xfId="0" applyFont="1" applyFill="1" applyBorder="1" applyAlignment="1" applyProtection="1">
      <alignment horizontal="center" vertical="center" wrapText="1"/>
    </xf>
    <xf numFmtId="0" fontId="12" fillId="4" borderId="10" xfId="0" applyFont="1" applyFill="1" applyBorder="1" applyAlignment="1" applyProtection="1">
      <alignment horizontal="center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/>
    </xf>
    <xf numFmtId="0" fontId="26" fillId="0" borderId="1" xfId="0" applyFont="1" applyBorder="1" applyAlignment="1">
      <alignment horizontal="left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tabSelected="1" zoomScaleNormal="100" workbookViewId="0">
      <selection activeCell="A2" sqref="A2:M2"/>
    </sheetView>
  </sheetViews>
  <sheetFormatPr defaultRowHeight="12.75" x14ac:dyDescent="0.25"/>
  <cols>
    <col min="1" max="1" width="33.42578125" style="5" customWidth="1"/>
    <col min="2" max="2" width="14.28515625" style="5" customWidth="1"/>
    <col min="3" max="6" width="9.42578125" style="5" customWidth="1"/>
    <col min="7" max="7" width="18.140625" style="5" customWidth="1"/>
    <col min="8" max="8" width="9.42578125" style="5" customWidth="1"/>
    <col min="9" max="9" width="9.28515625" style="5" customWidth="1"/>
    <col min="10" max="10" width="22" style="5" customWidth="1"/>
    <col min="11" max="12" width="16.42578125" style="5" customWidth="1"/>
    <col min="13" max="13" width="22.42578125" style="5" customWidth="1"/>
    <col min="14" max="16384" width="9.140625" style="5"/>
  </cols>
  <sheetData>
    <row r="1" spans="1:13" ht="15" customHeight="1" x14ac:dyDescent="0.25">
      <c r="A1" s="93" t="s">
        <v>75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14.1" customHeight="1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14.1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3" ht="14.1" customHeight="1" x14ac:dyDescent="0.25">
      <c r="A4" s="42" t="s">
        <v>29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</row>
    <row r="5" spans="1:13" ht="14.1" customHeight="1" x14ac:dyDescent="0.25">
      <c r="A5" s="42" t="s">
        <v>30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13" ht="14.1" customHeight="1" x14ac:dyDescent="0.25">
      <c r="A6" s="42" t="s">
        <v>31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14.1" customHeight="1" x14ac:dyDescent="0.25">
      <c r="A7" s="42" t="s">
        <v>32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13" ht="1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</row>
    <row r="9" spans="1:13" ht="25.5" x14ac:dyDescent="0.25">
      <c r="A9" s="11" t="s">
        <v>27</v>
      </c>
      <c r="B9" s="90" t="s">
        <v>21</v>
      </c>
      <c r="C9" s="91"/>
      <c r="D9" s="91"/>
      <c r="E9" s="91"/>
      <c r="F9" s="91"/>
      <c r="G9" s="91"/>
      <c r="H9" s="91"/>
      <c r="I9" s="92"/>
      <c r="J9" s="11" t="s">
        <v>22</v>
      </c>
      <c r="K9" s="11" t="s">
        <v>28</v>
      </c>
      <c r="L9" s="11" t="s">
        <v>34</v>
      </c>
      <c r="M9" s="11" t="s">
        <v>41</v>
      </c>
    </row>
    <row r="10" spans="1:13" ht="13.5" customHeight="1" x14ac:dyDescent="0.25">
      <c r="A10" s="24" t="s">
        <v>60</v>
      </c>
      <c r="B10" s="73"/>
      <c r="C10" s="73"/>
      <c r="D10" s="73"/>
      <c r="E10" s="73"/>
      <c r="F10" s="73"/>
      <c r="G10" s="73"/>
      <c r="H10" s="73"/>
      <c r="I10" s="73"/>
      <c r="J10" s="33"/>
      <c r="K10" s="34" t="s">
        <v>33</v>
      </c>
      <c r="L10" s="33"/>
      <c r="M10" s="33"/>
    </row>
    <row r="11" spans="1:13" ht="14.1" customHeight="1" x14ac:dyDescent="0.25">
      <c r="A11" s="24" t="s">
        <v>43</v>
      </c>
      <c r="B11" s="73"/>
      <c r="C11" s="73"/>
      <c r="D11" s="73"/>
      <c r="E11" s="73"/>
      <c r="F11" s="73"/>
      <c r="G11" s="73"/>
      <c r="H11" s="73"/>
      <c r="I11" s="73"/>
      <c r="J11" s="33"/>
      <c r="K11" s="34" t="s">
        <v>33</v>
      </c>
      <c r="L11" s="33"/>
      <c r="M11" s="33"/>
    </row>
    <row r="12" spans="1:13" ht="14.1" customHeight="1" x14ac:dyDescent="0.25">
      <c r="A12" s="24" t="s">
        <v>44</v>
      </c>
      <c r="B12" s="73"/>
      <c r="C12" s="73"/>
      <c r="D12" s="73"/>
      <c r="E12" s="73"/>
      <c r="F12" s="73"/>
      <c r="G12" s="73"/>
      <c r="H12" s="73"/>
      <c r="I12" s="73"/>
      <c r="J12" s="33"/>
      <c r="K12" s="34" t="s">
        <v>33</v>
      </c>
      <c r="L12" s="33"/>
      <c r="M12" s="33"/>
    </row>
    <row r="13" spans="1:13" x14ac:dyDescent="0.25">
      <c r="A13" s="24" t="s">
        <v>50</v>
      </c>
      <c r="B13" s="73"/>
      <c r="C13" s="73"/>
      <c r="D13" s="73"/>
      <c r="E13" s="73"/>
      <c r="F13" s="73"/>
      <c r="G13" s="73"/>
      <c r="H13" s="73"/>
      <c r="I13" s="73"/>
      <c r="J13" s="33"/>
      <c r="K13" s="34" t="s">
        <v>33</v>
      </c>
      <c r="L13" s="33"/>
      <c r="M13" s="33"/>
    </row>
    <row r="14" spans="1:13" x14ac:dyDescent="0.25">
      <c r="A14" s="24" t="s">
        <v>45</v>
      </c>
      <c r="B14" s="75"/>
      <c r="C14" s="75"/>
      <c r="D14" s="75"/>
      <c r="E14" s="75"/>
      <c r="F14" s="75"/>
      <c r="G14" s="75"/>
      <c r="H14" s="75"/>
      <c r="I14" s="75"/>
      <c r="J14" s="35"/>
      <c r="K14" s="35"/>
      <c r="L14" s="35"/>
      <c r="M14" s="35"/>
    </row>
    <row r="15" spans="1:13" x14ac:dyDescent="0.25">
      <c r="A15" s="24" t="s">
        <v>46</v>
      </c>
      <c r="B15" s="75"/>
      <c r="C15" s="75"/>
      <c r="D15" s="75"/>
      <c r="E15" s="75"/>
      <c r="F15" s="75"/>
      <c r="G15" s="75"/>
      <c r="H15" s="75"/>
      <c r="I15" s="75"/>
      <c r="J15" s="35"/>
      <c r="K15" s="35"/>
      <c r="L15" s="35"/>
      <c r="M15" s="35"/>
    </row>
    <row r="16" spans="1:13" ht="31.5" customHeight="1" x14ac:dyDescent="0.25">
      <c r="A16" s="20" t="s">
        <v>27</v>
      </c>
      <c r="B16" s="74" t="s">
        <v>57</v>
      </c>
      <c r="C16" s="74"/>
      <c r="D16" s="74"/>
      <c r="E16" s="74"/>
      <c r="F16" s="74"/>
      <c r="G16" s="74"/>
      <c r="H16" s="74"/>
      <c r="I16" s="74"/>
      <c r="J16" s="21" t="s">
        <v>49</v>
      </c>
      <c r="K16" s="20" t="s">
        <v>47</v>
      </c>
      <c r="L16" s="20" t="s">
        <v>34</v>
      </c>
      <c r="M16" s="20" t="s">
        <v>41</v>
      </c>
    </row>
    <row r="17" spans="1:18" x14ac:dyDescent="0.25">
      <c r="A17" s="24" t="s">
        <v>48</v>
      </c>
      <c r="B17" s="94"/>
      <c r="C17" s="94"/>
      <c r="D17" s="94"/>
      <c r="E17" s="94"/>
      <c r="F17" s="94"/>
      <c r="G17" s="94"/>
      <c r="H17" s="94"/>
      <c r="I17" s="94"/>
      <c r="J17" s="27"/>
      <c r="K17" s="27"/>
      <c r="L17" s="27"/>
      <c r="M17" s="27"/>
    </row>
    <row r="18" spans="1:18" ht="44.25" customHeight="1" x14ac:dyDescent="0.25">
      <c r="A18" s="20" t="s">
        <v>27</v>
      </c>
      <c r="B18" s="74" t="s">
        <v>65</v>
      </c>
      <c r="C18" s="74"/>
      <c r="D18" s="74"/>
      <c r="E18" s="74"/>
      <c r="F18" s="74"/>
      <c r="G18" s="74"/>
      <c r="H18" s="74"/>
      <c r="I18" s="74"/>
      <c r="J18" s="19" t="s">
        <v>49</v>
      </c>
      <c r="K18" s="20" t="s">
        <v>47</v>
      </c>
      <c r="L18" s="20" t="s">
        <v>34</v>
      </c>
      <c r="M18" s="20" t="s">
        <v>66</v>
      </c>
      <c r="R18" s="13"/>
    </row>
    <row r="19" spans="1:18" x14ac:dyDescent="0.25">
      <c r="A19" s="24" t="s">
        <v>58</v>
      </c>
      <c r="B19" s="80"/>
      <c r="C19" s="80"/>
      <c r="D19" s="80"/>
      <c r="E19" s="80"/>
      <c r="F19" s="80"/>
      <c r="G19" s="80"/>
      <c r="H19" s="80"/>
      <c r="I19" s="80"/>
      <c r="J19" s="25"/>
      <c r="K19" s="26"/>
      <c r="L19" s="26"/>
      <c r="M19" s="26"/>
      <c r="R19" s="13"/>
    </row>
    <row r="20" spans="1:18" x14ac:dyDescent="0.25">
      <c r="A20" s="24" t="s">
        <v>59</v>
      </c>
      <c r="B20" s="81"/>
      <c r="C20" s="82"/>
      <c r="D20" s="82"/>
      <c r="E20" s="82"/>
      <c r="F20" s="82"/>
      <c r="G20" s="82"/>
      <c r="H20" s="82"/>
      <c r="I20" s="83"/>
      <c r="J20" s="25"/>
      <c r="K20" s="26"/>
      <c r="L20" s="26"/>
      <c r="M20" s="26"/>
      <c r="R20" s="13"/>
    </row>
    <row r="21" spans="1:18" x14ac:dyDescent="0.25">
      <c r="A21" s="24" t="s">
        <v>67</v>
      </c>
      <c r="B21" s="85"/>
      <c r="C21" s="86"/>
      <c r="D21" s="86"/>
      <c r="E21" s="86"/>
      <c r="F21" s="86"/>
      <c r="G21" s="86"/>
      <c r="H21" s="86"/>
      <c r="I21" s="87"/>
      <c r="J21" s="22"/>
      <c r="K21" s="22"/>
      <c r="L21" s="22"/>
      <c r="M21" s="23"/>
    </row>
    <row r="22" spans="1:18" ht="14.1" customHeight="1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</row>
    <row r="23" spans="1:18" ht="12" customHeight="1" x14ac:dyDescent="0.25">
      <c r="A23" s="90" t="s">
        <v>76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2"/>
    </row>
    <row r="24" spans="1:18" ht="25.5" customHeight="1" x14ac:dyDescent="0.25">
      <c r="A24" s="95" t="s">
        <v>25</v>
      </c>
      <c r="B24" s="72" t="s">
        <v>23</v>
      </c>
      <c r="C24" s="76" t="s">
        <v>51</v>
      </c>
      <c r="D24" s="76" t="s">
        <v>52</v>
      </c>
      <c r="E24" s="60" t="s">
        <v>53</v>
      </c>
      <c r="F24" s="62"/>
      <c r="G24" s="78" t="s">
        <v>7</v>
      </c>
      <c r="H24" s="78" t="s">
        <v>55</v>
      </c>
      <c r="I24" s="74" t="s">
        <v>24</v>
      </c>
      <c r="J24" s="104" t="s">
        <v>77</v>
      </c>
      <c r="K24" s="105"/>
      <c r="L24" s="105"/>
      <c r="M24" s="106"/>
    </row>
    <row r="25" spans="1:18" x14ac:dyDescent="0.25">
      <c r="A25" s="95"/>
      <c r="B25" s="72"/>
      <c r="C25" s="77"/>
      <c r="D25" s="77"/>
      <c r="E25" s="21" t="s">
        <v>26</v>
      </c>
      <c r="F25" s="21" t="s">
        <v>54</v>
      </c>
      <c r="G25" s="79"/>
      <c r="H25" s="79"/>
      <c r="I25" s="74"/>
      <c r="J25" s="107"/>
      <c r="K25" s="108"/>
      <c r="L25" s="108"/>
      <c r="M25" s="109"/>
    </row>
    <row r="26" spans="1:18" x14ac:dyDescent="0.25">
      <c r="A26" s="24" t="s">
        <v>60</v>
      </c>
      <c r="B26" s="36">
        <v>42583</v>
      </c>
      <c r="C26" s="12">
        <v>0.29166666666666669</v>
      </c>
      <c r="D26" s="12">
        <v>0.66666666666666663</v>
      </c>
      <c r="E26" s="28"/>
      <c r="F26" s="28"/>
      <c r="G26" s="28"/>
      <c r="H26" s="51" t="str">
        <f>IF((D26-C26)-(F26-E26)&gt;'vstupné údaje'!$G$4,"00:30","00:00")</f>
        <v>00:30</v>
      </c>
      <c r="I26" s="51">
        <f>(D26-C26)-(F26-E26)-H26</f>
        <v>0.35416666666666663</v>
      </c>
      <c r="J26" s="57"/>
      <c r="K26" s="57"/>
      <c r="L26" s="57"/>
      <c r="M26" s="57"/>
    </row>
    <row r="27" spans="1:18" x14ac:dyDescent="0.25">
      <c r="A27" s="24" t="s">
        <v>43</v>
      </c>
      <c r="B27" s="36">
        <v>42584</v>
      </c>
      <c r="C27" s="12">
        <v>0.54166666666666663</v>
      </c>
      <c r="D27" s="12">
        <v>0.70833333333333337</v>
      </c>
      <c r="E27" s="28"/>
      <c r="F27" s="28"/>
      <c r="G27" s="28"/>
      <c r="H27" s="51" t="str">
        <f>IF((D27-C27)-(F27-E27)&gt;'vstupné údaje'!$G$4,"00:30","00:00")</f>
        <v>00:00</v>
      </c>
      <c r="I27" s="51">
        <f>(D27-C27)-(F27-E27)-H27</f>
        <v>0.16666666666666674</v>
      </c>
      <c r="J27" s="57"/>
      <c r="K27" s="57"/>
      <c r="L27" s="57"/>
      <c r="M27" s="57"/>
    </row>
    <row r="28" spans="1:18" x14ac:dyDescent="0.25">
      <c r="A28" s="24" t="s">
        <v>44</v>
      </c>
      <c r="B28" s="36"/>
      <c r="C28" s="12"/>
      <c r="D28" s="12"/>
      <c r="E28" s="28"/>
      <c r="F28" s="28"/>
      <c r="G28" s="28"/>
      <c r="H28" s="51" t="str">
        <f>IF((D28-C28)-(F28-E28)&gt;'vstupné údaje'!$G$4,"00:30","00:00")</f>
        <v>00:00</v>
      </c>
      <c r="I28" s="51">
        <f t="shared" ref="I28:I31" si="0">(D28-C28)-(F28-E28)-H28</f>
        <v>0</v>
      </c>
      <c r="J28" s="57"/>
      <c r="K28" s="57"/>
      <c r="L28" s="57"/>
      <c r="M28" s="57"/>
      <c r="O28" s="14"/>
    </row>
    <row r="29" spans="1:18" x14ac:dyDescent="0.25">
      <c r="A29" s="24"/>
      <c r="B29" s="36"/>
      <c r="C29" s="12"/>
      <c r="D29" s="12"/>
      <c r="E29" s="28"/>
      <c r="F29" s="28"/>
      <c r="G29" s="28"/>
      <c r="H29" s="51" t="str">
        <f>IF((D29-C29)-(F29-E29)&gt;'vstupné údaje'!$G$4,"00:30","00:00")</f>
        <v>00:00</v>
      </c>
      <c r="I29" s="51">
        <f t="shared" si="0"/>
        <v>0</v>
      </c>
      <c r="J29" s="57"/>
      <c r="K29" s="57"/>
      <c r="L29" s="57"/>
      <c r="M29" s="57"/>
    </row>
    <row r="30" spans="1:18" x14ac:dyDescent="0.25">
      <c r="A30" s="24" t="s">
        <v>60</v>
      </c>
      <c r="B30" s="36">
        <v>42588</v>
      </c>
      <c r="C30" s="12">
        <v>0.29166666666666669</v>
      </c>
      <c r="D30" s="12">
        <v>0.5</v>
      </c>
      <c r="E30" s="28"/>
      <c r="F30" s="28"/>
      <c r="G30" s="28"/>
      <c r="H30" s="51" t="str">
        <f>IF((D30-C30)-(F30-E30)&gt;'vstupné údaje'!$G$4,"00:30","00:00")</f>
        <v>00:00</v>
      </c>
      <c r="I30" s="51">
        <f t="shared" si="0"/>
        <v>0.20833333333333331</v>
      </c>
      <c r="J30" s="57"/>
      <c r="K30" s="57"/>
      <c r="L30" s="57"/>
      <c r="M30" s="57"/>
    </row>
    <row r="31" spans="1:18" x14ac:dyDescent="0.25">
      <c r="A31" s="24" t="s">
        <v>43</v>
      </c>
      <c r="B31" s="36">
        <v>42588</v>
      </c>
      <c r="C31" s="12">
        <v>0.52083333333333337</v>
      </c>
      <c r="D31" s="12">
        <v>0.625</v>
      </c>
      <c r="E31" s="28"/>
      <c r="F31" s="28"/>
      <c r="G31" s="28"/>
      <c r="H31" s="51" t="str">
        <f>IF((D31-C31)-(F31-E31)&gt;'vstupné údaje'!$G$4,"00:30","00:00")</f>
        <v>00:00</v>
      </c>
      <c r="I31" s="51">
        <f t="shared" si="0"/>
        <v>0.10416666666666663</v>
      </c>
      <c r="J31" s="57"/>
      <c r="K31" s="57"/>
      <c r="L31" s="57"/>
      <c r="M31" s="57"/>
    </row>
    <row r="32" spans="1:18" x14ac:dyDescent="0.25">
      <c r="A32" s="24"/>
      <c r="B32" s="36"/>
      <c r="C32" s="12"/>
      <c r="D32" s="12"/>
      <c r="E32" s="28"/>
      <c r="F32" s="28"/>
      <c r="G32" s="28"/>
      <c r="H32" s="51" t="str">
        <f>IF((D32-C32)-(F32-E32)&gt;'vstupné údaje'!$G$4,"00:30","00:00")</f>
        <v>00:00</v>
      </c>
      <c r="I32" s="51">
        <f>(D32-C32)-(F32-E32)-H32</f>
        <v>0</v>
      </c>
      <c r="J32" s="57"/>
      <c r="K32" s="57"/>
      <c r="L32" s="57"/>
      <c r="M32" s="57"/>
    </row>
    <row r="33" spans="1:13" x14ac:dyDescent="0.25">
      <c r="A33" s="24"/>
      <c r="B33" s="36"/>
      <c r="C33" s="12"/>
      <c r="D33" s="12"/>
      <c r="E33" s="28"/>
      <c r="F33" s="28"/>
      <c r="G33" s="28"/>
      <c r="H33" s="51" t="str">
        <f>IF((D33-C33)-(F33-E33)&gt;'vstupné údaje'!$G$4,"00:30","00:00")</f>
        <v>00:00</v>
      </c>
      <c r="I33" s="51">
        <f t="shared" ref="I33:I70" si="1">(D33-C33)-(F33-E33)-H33</f>
        <v>0</v>
      </c>
      <c r="J33" s="57"/>
      <c r="K33" s="57"/>
      <c r="L33" s="57"/>
      <c r="M33" s="57"/>
    </row>
    <row r="34" spans="1:13" x14ac:dyDescent="0.25">
      <c r="A34" s="24" t="s">
        <v>60</v>
      </c>
      <c r="B34" s="36">
        <v>42589</v>
      </c>
      <c r="C34" s="12">
        <v>0.33333333333333331</v>
      </c>
      <c r="D34" s="12">
        <v>0.5</v>
      </c>
      <c r="E34" s="28"/>
      <c r="F34" s="28"/>
      <c r="G34" s="28"/>
      <c r="H34" s="51" t="str">
        <f>IF((D34-C34)-(F34-E34)&gt;'vstupné údaje'!$G$4,"00:30","00:00")</f>
        <v>00:00</v>
      </c>
      <c r="I34" s="51">
        <f t="shared" si="1"/>
        <v>0.16666666666666669</v>
      </c>
      <c r="J34" s="57"/>
      <c r="K34" s="57"/>
      <c r="L34" s="57"/>
      <c r="M34" s="57"/>
    </row>
    <row r="35" spans="1:13" x14ac:dyDescent="0.25">
      <c r="A35" s="24" t="s">
        <v>46</v>
      </c>
      <c r="B35" s="36">
        <v>42589</v>
      </c>
      <c r="C35" s="12">
        <v>0.39583333333333331</v>
      </c>
      <c r="D35" s="12">
        <v>0.625</v>
      </c>
      <c r="E35" s="28"/>
      <c r="F35" s="28"/>
      <c r="G35" s="28"/>
      <c r="H35" s="51" t="str">
        <f>IF((D35-C35)-(F35-E35)&gt;'vstupné údaje'!$G$4,"00:30","00:00")</f>
        <v>00:00</v>
      </c>
      <c r="I35" s="51">
        <f>(D35-C35)-(F35-E35)-H35</f>
        <v>0.22916666666666669</v>
      </c>
      <c r="J35" s="57"/>
      <c r="K35" s="57"/>
      <c r="L35" s="57"/>
      <c r="M35" s="57"/>
    </row>
    <row r="36" spans="1:13" x14ac:dyDescent="0.25">
      <c r="A36" s="24"/>
      <c r="B36" s="36"/>
      <c r="C36" s="12"/>
      <c r="D36" s="12"/>
      <c r="E36" s="28"/>
      <c r="F36" s="28"/>
      <c r="G36" s="28"/>
      <c r="H36" s="51" t="str">
        <f>IF((D36-C36)-(F36-E36)&gt;'vstupné údaje'!$G$4,"00:30","00:00")</f>
        <v>00:00</v>
      </c>
      <c r="I36" s="51">
        <f t="shared" si="1"/>
        <v>0</v>
      </c>
      <c r="J36" s="57"/>
      <c r="K36" s="57"/>
      <c r="L36" s="57"/>
      <c r="M36" s="57"/>
    </row>
    <row r="37" spans="1:13" x14ac:dyDescent="0.25">
      <c r="A37" s="24"/>
      <c r="B37" s="36"/>
      <c r="C37" s="12"/>
      <c r="D37" s="12"/>
      <c r="E37" s="28"/>
      <c r="F37" s="28"/>
      <c r="G37" s="28"/>
      <c r="H37" s="51" t="str">
        <f>IF((D37-C37)-(F37-E37)&gt;'vstupné údaje'!$G$4,"00:30","00:00")</f>
        <v>00:00</v>
      </c>
      <c r="I37" s="51">
        <f t="shared" si="1"/>
        <v>0</v>
      </c>
      <c r="J37" s="57"/>
      <c r="K37" s="57"/>
      <c r="L37" s="57"/>
      <c r="M37" s="57"/>
    </row>
    <row r="38" spans="1:13" x14ac:dyDescent="0.25">
      <c r="A38" s="24"/>
      <c r="B38" s="36"/>
      <c r="C38" s="12"/>
      <c r="D38" s="12"/>
      <c r="E38" s="28"/>
      <c r="F38" s="28"/>
      <c r="G38" s="28"/>
      <c r="H38" s="51" t="str">
        <f>IF((D38-C38)-(F38-E38)&gt;'vstupné údaje'!$G$4,"00:30","00:00")</f>
        <v>00:00</v>
      </c>
      <c r="I38" s="51">
        <f t="shared" si="1"/>
        <v>0</v>
      </c>
      <c r="J38" s="57"/>
      <c r="K38" s="57"/>
      <c r="L38" s="57"/>
      <c r="M38" s="57"/>
    </row>
    <row r="39" spans="1:13" x14ac:dyDescent="0.25">
      <c r="A39" s="24"/>
      <c r="B39" s="36"/>
      <c r="C39" s="12"/>
      <c r="D39" s="12"/>
      <c r="E39" s="28"/>
      <c r="F39" s="28"/>
      <c r="G39" s="28"/>
      <c r="H39" s="51" t="str">
        <f>IF((D39-C39)-(F39-E39)&gt;'vstupné údaje'!$G$4,"00:30","00:00")</f>
        <v>00:00</v>
      </c>
      <c r="I39" s="51">
        <f t="shared" si="1"/>
        <v>0</v>
      </c>
      <c r="J39" s="57"/>
      <c r="K39" s="57"/>
      <c r="L39" s="57"/>
      <c r="M39" s="57"/>
    </row>
    <row r="40" spans="1:13" x14ac:dyDescent="0.25">
      <c r="A40" s="24"/>
      <c r="B40" s="36"/>
      <c r="C40" s="12"/>
      <c r="D40" s="12"/>
      <c r="E40" s="28"/>
      <c r="F40" s="28"/>
      <c r="G40" s="28"/>
      <c r="H40" s="51" t="str">
        <f>IF((D40-C40)-(F40-E40)&gt;'vstupné údaje'!$G$4,"00:30","00:00")</f>
        <v>00:00</v>
      </c>
      <c r="I40" s="51">
        <f t="shared" si="1"/>
        <v>0</v>
      </c>
      <c r="J40" s="57"/>
      <c r="K40" s="57"/>
      <c r="L40" s="57"/>
      <c r="M40" s="57"/>
    </row>
    <row r="41" spans="1:13" x14ac:dyDescent="0.25">
      <c r="A41" s="24"/>
      <c r="B41" s="36"/>
      <c r="C41" s="12"/>
      <c r="D41" s="12"/>
      <c r="E41" s="28"/>
      <c r="F41" s="28"/>
      <c r="G41" s="28"/>
      <c r="H41" s="51" t="str">
        <f>IF((D41-C41)-(F41-E41)&gt;'vstupné údaje'!$G$4,"00:30","00:00")</f>
        <v>00:00</v>
      </c>
      <c r="I41" s="51">
        <f t="shared" si="1"/>
        <v>0</v>
      </c>
      <c r="J41" s="57"/>
      <c r="K41" s="57"/>
      <c r="L41" s="57"/>
      <c r="M41" s="57"/>
    </row>
    <row r="42" spans="1:13" x14ac:dyDescent="0.25">
      <c r="A42" s="24"/>
      <c r="B42" s="36"/>
      <c r="C42" s="12"/>
      <c r="D42" s="12"/>
      <c r="E42" s="28"/>
      <c r="F42" s="28"/>
      <c r="G42" s="28"/>
      <c r="H42" s="51" t="str">
        <f>IF((D42-C42)-(F42-E42)&gt;'vstupné údaje'!$G$4,"00:30","00:00")</f>
        <v>00:00</v>
      </c>
      <c r="I42" s="51">
        <f t="shared" si="1"/>
        <v>0</v>
      </c>
      <c r="J42" s="57"/>
      <c r="K42" s="57"/>
      <c r="L42" s="57"/>
      <c r="M42" s="57"/>
    </row>
    <row r="43" spans="1:13" x14ac:dyDescent="0.25">
      <c r="A43" s="24"/>
      <c r="B43" s="36"/>
      <c r="C43" s="12"/>
      <c r="D43" s="12"/>
      <c r="E43" s="28"/>
      <c r="F43" s="28"/>
      <c r="G43" s="28"/>
      <c r="H43" s="51" t="str">
        <f>IF((D43-C43)-(F43-E43)&gt;'vstupné údaje'!$G$4,"00:30","00:00")</f>
        <v>00:00</v>
      </c>
      <c r="I43" s="51">
        <f t="shared" si="1"/>
        <v>0</v>
      </c>
      <c r="J43" s="57"/>
      <c r="K43" s="57"/>
      <c r="L43" s="57"/>
      <c r="M43" s="57"/>
    </row>
    <row r="44" spans="1:13" x14ac:dyDescent="0.25">
      <c r="A44" s="24"/>
      <c r="B44" s="36"/>
      <c r="C44" s="12"/>
      <c r="D44" s="12"/>
      <c r="E44" s="28"/>
      <c r="F44" s="28"/>
      <c r="G44" s="28"/>
      <c r="H44" s="51" t="str">
        <f>IF((D44-C44)-(F44-E44)&gt;'vstupné údaje'!$G$4,"00:30","00:00")</f>
        <v>00:00</v>
      </c>
      <c r="I44" s="51">
        <f t="shared" si="1"/>
        <v>0</v>
      </c>
      <c r="J44" s="57"/>
      <c r="K44" s="57"/>
      <c r="L44" s="57"/>
      <c r="M44" s="57"/>
    </row>
    <row r="45" spans="1:13" x14ac:dyDescent="0.25">
      <c r="A45" s="24"/>
      <c r="B45" s="36"/>
      <c r="C45" s="12"/>
      <c r="D45" s="12"/>
      <c r="E45" s="28"/>
      <c r="F45" s="28"/>
      <c r="G45" s="28"/>
      <c r="H45" s="51" t="str">
        <f>IF((D45-C45)-(F45-E45)&gt;'vstupné údaje'!$G$4,"00:30","00:00")</f>
        <v>00:00</v>
      </c>
      <c r="I45" s="51">
        <f t="shared" si="1"/>
        <v>0</v>
      </c>
      <c r="J45" s="57"/>
      <c r="K45" s="57"/>
      <c r="L45" s="57"/>
      <c r="M45" s="57"/>
    </row>
    <row r="46" spans="1:13" x14ac:dyDescent="0.25">
      <c r="A46" s="24"/>
      <c r="B46" s="36"/>
      <c r="C46" s="12"/>
      <c r="D46" s="12"/>
      <c r="E46" s="28"/>
      <c r="F46" s="28"/>
      <c r="G46" s="28"/>
      <c r="H46" s="51" t="str">
        <f>IF((D46-C46)-(F46-E46)&gt;'vstupné údaje'!$G$4,"00:30","00:00")</f>
        <v>00:00</v>
      </c>
      <c r="I46" s="51">
        <f t="shared" si="1"/>
        <v>0</v>
      </c>
      <c r="J46" s="57"/>
      <c r="K46" s="57"/>
      <c r="L46" s="57"/>
      <c r="M46" s="57"/>
    </row>
    <row r="47" spans="1:13" x14ac:dyDescent="0.25">
      <c r="A47" s="24"/>
      <c r="B47" s="36"/>
      <c r="C47" s="12"/>
      <c r="D47" s="12"/>
      <c r="E47" s="28"/>
      <c r="F47" s="28"/>
      <c r="G47" s="28"/>
      <c r="H47" s="51" t="str">
        <f>IF((D47-C47)-(F47-E47)&gt;'vstupné údaje'!$G$4,"00:30","00:00")</f>
        <v>00:00</v>
      </c>
      <c r="I47" s="51">
        <f t="shared" si="1"/>
        <v>0</v>
      </c>
      <c r="J47" s="57"/>
      <c r="K47" s="57"/>
      <c r="L47" s="57"/>
      <c r="M47" s="57"/>
    </row>
    <row r="48" spans="1:13" x14ac:dyDescent="0.25">
      <c r="A48" s="24"/>
      <c r="B48" s="36"/>
      <c r="C48" s="12"/>
      <c r="D48" s="12"/>
      <c r="E48" s="28"/>
      <c r="F48" s="28"/>
      <c r="G48" s="28"/>
      <c r="H48" s="51" t="str">
        <f>IF((D48-C48)-(F48-E48)&gt;'vstupné údaje'!$G$4,"00:30","00:00")</f>
        <v>00:00</v>
      </c>
      <c r="I48" s="51">
        <f t="shared" si="1"/>
        <v>0</v>
      </c>
      <c r="J48" s="57"/>
      <c r="K48" s="57"/>
      <c r="L48" s="57"/>
      <c r="M48" s="57"/>
    </row>
    <row r="49" spans="1:13" x14ac:dyDescent="0.25">
      <c r="A49" s="24"/>
      <c r="B49" s="36"/>
      <c r="C49" s="12"/>
      <c r="D49" s="12"/>
      <c r="E49" s="28"/>
      <c r="F49" s="28"/>
      <c r="G49" s="28"/>
      <c r="H49" s="51" t="str">
        <f>IF((D49-C49)-(F49-E49)&gt;'vstupné údaje'!$G$4,"00:30","00:00")</f>
        <v>00:00</v>
      </c>
      <c r="I49" s="51">
        <f t="shared" si="1"/>
        <v>0</v>
      </c>
      <c r="J49" s="57"/>
      <c r="K49" s="57"/>
      <c r="L49" s="57"/>
      <c r="M49" s="57"/>
    </row>
    <row r="50" spans="1:13" x14ac:dyDescent="0.25">
      <c r="A50" s="24"/>
      <c r="B50" s="36"/>
      <c r="C50" s="12"/>
      <c r="D50" s="12"/>
      <c r="E50" s="28"/>
      <c r="F50" s="28"/>
      <c r="G50" s="28"/>
      <c r="H50" s="51" t="str">
        <f>IF((D50-C50)-(F50-E50)&gt;'vstupné údaje'!$G$4,"00:30","00:00")</f>
        <v>00:00</v>
      </c>
      <c r="I50" s="51">
        <f t="shared" si="1"/>
        <v>0</v>
      </c>
      <c r="J50" s="57"/>
      <c r="K50" s="57"/>
      <c r="L50" s="57"/>
      <c r="M50" s="57"/>
    </row>
    <row r="51" spans="1:13" x14ac:dyDescent="0.25">
      <c r="A51" s="24"/>
      <c r="B51" s="36"/>
      <c r="C51" s="12"/>
      <c r="D51" s="12"/>
      <c r="E51" s="28"/>
      <c r="F51" s="28"/>
      <c r="G51" s="28"/>
      <c r="H51" s="51" t="str">
        <f>IF((D51-C51)-(F51-E51)&gt;'vstupné údaje'!$G$4,"00:30","00:00")</f>
        <v>00:00</v>
      </c>
      <c r="I51" s="51">
        <f t="shared" si="1"/>
        <v>0</v>
      </c>
      <c r="J51" s="57"/>
      <c r="K51" s="57"/>
      <c r="L51" s="57"/>
      <c r="M51" s="57"/>
    </row>
    <row r="52" spans="1:13" x14ac:dyDescent="0.25">
      <c r="A52" s="24"/>
      <c r="B52" s="36"/>
      <c r="C52" s="12"/>
      <c r="D52" s="12"/>
      <c r="E52" s="28"/>
      <c r="F52" s="28"/>
      <c r="G52" s="28"/>
      <c r="H52" s="51" t="str">
        <f>IF((D52-C52)-(F52-E52)&gt;'vstupné údaje'!$G$4,"00:30","00:00")</f>
        <v>00:00</v>
      </c>
      <c r="I52" s="51">
        <f t="shared" si="1"/>
        <v>0</v>
      </c>
      <c r="J52" s="57"/>
      <c r="K52" s="57"/>
      <c r="L52" s="57"/>
      <c r="M52" s="57"/>
    </row>
    <row r="53" spans="1:13" x14ac:dyDescent="0.25">
      <c r="A53" s="24"/>
      <c r="B53" s="36"/>
      <c r="C53" s="12"/>
      <c r="D53" s="12"/>
      <c r="E53" s="28"/>
      <c r="F53" s="28"/>
      <c r="G53" s="28"/>
      <c r="H53" s="51" t="str">
        <f>IF((D53-C53)-(F53-E53)&gt;'vstupné údaje'!$G$4,"00:30","00:00")</f>
        <v>00:00</v>
      </c>
      <c r="I53" s="51">
        <f t="shared" si="1"/>
        <v>0</v>
      </c>
      <c r="J53" s="57"/>
      <c r="K53" s="57"/>
      <c r="L53" s="57"/>
      <c r="M53" s="57"/>
    </row>
    <row r="54" spans="1:13" x14ac:dyDescent="0.25">
      <c r="A54" s="24"/>
      <c r="B54" s="36"/>
      <c r="C54" s="12"/>
      <c r="D54" s="12"/>
      <c r="E54" s="28"/>
      <c r="F54" s="28"/>
      <c r="G54" s="28"/>
      <c r="H54" s="51" t="str">
        <f>IF((D54-C54)-(F54-E54)&gt;'vstupné údaje'!$G$4,"00:30","00:00")</f>
        <v>00:00</v>
      </c>
      <c r="I54" s="51">
        <f t="shared" si="1"/>
        <v>0</v>
      </c>
      <c r="J54" s="57"/>
      <c r="K54" s="57"/>
      <c r="L54" s="57"/>
      <c r="M54" s="57"/>
    </row>
    <row r="55" spans="1:13" x14ac:dyDescent="0.25">
      <c r="A55" s="24"/>
      <c r="B55" s="36"/>
      <c r="C55" s="12"/>
      <c r="D55" s="12"/>
      <c r="E55" s="28"/>
      <c r="F55" s="28"/>
      <c r="G55" s="28"/>
      <c r="H55" s="51" t="str">
        <f>IF((D55-C55)-(F55-E55)&gt;'vstupné údaje'!$G$4,"00:30","00:00")</f>
        <v>00:00</v>
      </c>
      <c r="I55" s="51">
        <f t="shared" si="1"/>
        <v>0</v>
      </c>
      <c r="J55" s="57"/>
      <c r="K55" s="57"/>
      <c r="L55" s="57"/>
      <c r="M55" s="57"/>
    </row>
    <row r="56" spans="1:13" x14ac:dyDescent="0.25">
      <c r="A56" s="24"/>
      <c r="B56" s="36"/>
      <c r="C56" s="12"/>
      <c r="D56" s="12"/>
      <c r="E56" s="28"/>
      <c r="F56" s="28"/>
      <c r="G56" s="28"/>
      <c r="H56" s="51" t="str">
        <f>IF((D56-C56)-(F56-E56)&gt;'vstupné údaje'!$G$4,"00:30","00:00")</f>
        <v>00:00</v>
      </c>
      <c r="I56" s="51">
        <f>(D56-C56)-(F56-E56)-H56</f>
        <v>0</v>
      </c>
      <c r="J56" s="57"/>
      <c r="K56" s="57"/>
      <c r="L56" s="57"/>
      <c r="M56" s="57"/>
    </row>
    <row r="57" spans="1:13" x14ac:dyDescent="0.25">
      <c r="A57" s="24"/>
      <c r="B57" s="36"/>
      <c r="C57" s="12"/>
      <c r="D57" s="12"/>
      <c r="E57" s="28"/>
      <c r="F57" s="28"/>
      <c r="G57" s="28"/>
      <c r="H57" s="51" t="str">
        <f>IF((D57-C57)-(F57-E57)&gt;'vstupné údaje'!$G$4,"00:30","00:00")</f>
        <v>00:00</v>
      </c>
      <c r="I57" s="51">
        <f t="shared" si="1"/>
        <v>0</v>
      </c>
      <c r="J57" s="57"/>
      <c r="K57" s="57"/>
      <c r="L57" s="57"/>
      <c r="M57" s="57"/>
    </row>
    <row r="58" spans="1:13" x14ac:dyDescent="0.25">
      <c r="A58" s="24"/>
      <c r="B58" s="36"/>
      <c r="C58" s="12"/>
      <c r="D58" s="12"/>
      <c r="E58" s="28"/>
      <c r="F58" s="28"/>
      <c r="G58" s="28"/>
      <c r="H58" s="51" t="str">
        <f>IF((D58-C58)-(F58-E58)&gt;'vstupné údaje'!$G$4,"00:30","00:00")</f>
        <v>00:00</v>
      </c>
      <c r="I58" s="51">
        <f t="shared" si="1"/>
        <v>0</v>
      </c>
      <c r="J58" s="57"/>
      <c r="K58" s="57"/>
      <c r="L58" s="57"/>
      <c r="M58" s="57"/>
    </row>
    <row r="59" spans="1:13" x14ac:dyDescent="0.25">
      <c r="A59" s="24"/>
      <c r="B59" s="36"/>
      <c r="C59" s="12"/>
      <c r="D59" s="12"/>
      <c r="E59" s="28"/>
      <c r="F59" s="28"/>
      <c r="G59" s="28"/>
      <c r="H59" s="51" t="str">
        <f>IF((D59-C59)-(F59-E59)&gt;'vstupné údaje'!$G$4,"00:30","00:00")</f>
        <v>00:00</v>
      </c>
      <c r="I59" s="51">
        <f t="shared" si="1"/>
        <v>0</v>
      </c>
      <c r="J59" s="57"/>
      <c r="K59" s="57"/>
      <c r="L59" s="57"/>
      <c r="M59" s="57"/>
    </row>
    <row r="60" spans="1:13" x14ac:dyDescent="0.25">
      <c r="A60" s="24"/>
      <c r="B60" s="36"/>
      <c r="C60" s="12"/>
      <c r="D60" s="12"/>
      <c r="E60" s="28"/>
      <c r="F60" s="28"/>
      <c r="G60" s="28"/>
      <c r="H60" s="51" t="str">
        <f>IF((D60-C60)-(F60-E60)&gt;'vstupné údaje'!$G$4,"00:30","00:00")</f>
        <v>00:00</v>
      </c>
      <c r="I60" s="51">
        <f t="shared" si="1"/>
        <v>0</v>
      </c>
      <c r="J60" s="57"/>
      <c r="K60" s="57"/>
      <c r="L60" s="57"/>
      <c r="M60" s="57"/>
    </row>
    <row r="61" spans="1:13" x14ac:dyDescent="0.25">
      <c r="A61" s="24"/>
      <c r="B61" s="36"/>
      <c r="C61" s="12"/>
      <c r="D61" s="12"/>
      <c r="E61" s="28"/>
      <c r="F61" s="28"/>
      <c r="G61" s="28"/>
      <c r="H61" s="51" t="str">
        <f>IF((D61-C61)-(F61-E61)&gt;'vstupné údaje'!$G$4,"00:30","00:00")</f>
        <v>00:00</v>
      </c>
      <c r="I61" s="51">
        <f>(D61-C61)-(F61-E61)-H61</f>
        <v>0</v>
      </c>
      <c r="J61" s="57"/>
      <c r="K61" s="57"/>
      <c r="L61" s="57"/>
      <c r="M61" s="57"/>
    </row>
    <row r="62" spans="1:13" x14ac:dyDescent="0.25">
      <c r="A62" s="24"/>
      <c r="B62" s="36"/>
      <c r="C62" s="12"/>
      <c r="D62" s="12"/>
      <c r="E62" s="28"/>
      <c r="F62" s="28"/>
      <c r="G62" s="28"/>
      <c r="H62" s="51" t="str">
        <f>IF((D62-C62)-(F62-E62)&gt;'vstupné údaje'!$G$4,"00:30","00:00")</f>
        <v>00:00</v>
      </c>
      <c r="I62" s="51">
        <f t="shared" si="1"/>
        <v>0</v>
      </c>
      <c r="J62" s="57"/>
      <c r="K62" s="57"/>
      <c r="L62" s="57"/>
      <c r="M62" s="57"/>
    </row>
    <row r="63" spans="1:13" x14ac:dyDescent="0.25">
      <c r="A63" s="24"/>
      <c r="B63" s="36"/>
      <c r="C63" s="12"/>
      <c r="D63" s="12"/>
      <c r="E63" s="28"/>
      <c r="F63" s="28"/>
      <c r="G63" s="28"/>
      <c r="H63" s="51" t="str">
        <f>IF((D63-C63)-(F63-E63)&gt;'vstupné údaje'!$G$4,"00:30","00:00")</f>
        <v>00:00</v>
      </c>
      <c r="I63" s="51">
        <f t="shared" si="1"/>
        <v>0</v>
      </c>
      <c r="J63" s="57"/>
      <c r="K63" s="57"/>
      <c r="L63" s="57"/>
      <c r="M63" s="57"/>
    </row>
    <row r="64" spans="1:13" x14ac:dyDescent="0.25">
      <c r="A64" s="24"/>
      <c r="B64" s="36"/>
      <c r="C64" s="12"/>
      <c r="D64" s="12"/>
      <c r="E64" s="28"/>
      <c r="F64" s="28"/>
      <c r="G64" s="28"/>
      <c r="H64" s="51" t="str">
        <f>IF((D64-C64)-(F64-E64)&gt;'vstupné údaje'!$G$4,"00:30","00:00")</f>
        <v>00:00</v>
      </c>
      <c r="I64" s="51">
        <f t="shared" si="1"/>
        <v>0</v>
      </c>
      <c r="J64" s="57"/>
      <c r="K64" s="57"/>
      <c r="L64" s="57"/>
      <c r="M64" s="57"/>
    </row>
    <row r="65" spans="1:13" x14ac:dyDescent="0.25">
      <c r="A65" s="24"/>
      <c r="B65" s="36"/>
      <c r="C65" s="12"/>
      <c r="D65" s="12"/>
      <c r="E65" s="28"/>
      <c r="F65" s="28"/>
      <c r="G65" s="28"/>
      <c r="H65" s="51" t="str">
        <f>IF((D65-C65)-(F65-E65)&gt;'vstupné údaje'!$G$4,"00:30","00:00")</f>
        <v>00:00</v>
      </c>
      <c r="I65" s="51">
        <f>(D65-C65)-(F65-E65)-H65</f>
        <v>0</v>
      </c>
      <c r="J65" s="57"/>
      <c r="K65" s="57"/>
      <c r="L65" s="57"/>
      <c r="M65" s="57"/>
    </row>
    <row r="66" spans="1:13" ht="15" customHeight="1" x14ac:dyDescent="0.25">
      <c r="A66" s="24"/>
      <c r="B66" s="36"/>
      <c r="C66" s="12"/>
      <c r="D66" s="12"/>
      <c r="E66" s="28"/>
      <c r="F66" s="28"/>
      <c r="G66" s="28"/>
      <c r="H66" s="51" t="str">
        <f>IF((D66-C66)-(F66-E66)&gt;'vstupné údaje'!$G$4,"00:30","00:00")</f>
        <v>00:00</v>
      </c>
      <c r="I66" s="51">
        <f t="shared" si="1"/>
        <v>0</v>
      </c>
      <c r="J66" s="57"/>
      <c r="K66" s="57"/>
      <c r="L66" s="57"/>
      <c r="M66" s="57"/>
    </row>
    <row r="67" spans="1:13" ht="15" customHeight="1" x14ac:dyDescent="0.25">
      <c r="A67" s="24" t="s">
        <v>48</v>
      </c>
      <c r="B67" s="36">
        <v>42595</v>
      </c>
      <c r="C67" s="12">
        <v>0.41666666666666669</v>
      </c>
      <c r="D67" s="12">
        <v>0.72916666666666663</v>
      </c>
      <c r="E67" s="28"/>
      <c r="F67" s="28"/>
      <c r="G67" s="28"/>
      <c r="H67" s="51" t="str">
        <f>IF((D67-C67)-(F67-E67)&gt;'vstupné údaje'!$G$4,"00:30","00:00")</f>
        <v>00:30</v>
      </c>
      <c r="I67" s="51">
        <f t="shared" si="1"/>
        <v>0.29166666666666663</v>
      </c>
      <c r="J67" s="57"/>
      <c r="K67" s="57"/>
      <c r="L67" s="57"/>
      <c r="M67" s="57"/>
    </row>
    <row r="68" spans="1:13" ht="15" customHeight="1" x14ac:dyDescent="0.25">
      <c r="A68" s="24" t="s">
        <v>59</v>
      </c>
      <c r="B68" s="36">
        <v>42596</v>
      </c>
      <c r="C68" s="12">
        <v>0.41666666666666669</v>
      </c>
      <c r="D68" s="12">
        <v>0.4375</v>
      </c>
      <c r="E68" s="28"/>
      <c r="F68" s="28"/>
      <c r="G68" s="28"/>
      <c r="H68" s="51" t="str">
        <f>IF((D68-C68)-(F68-E68)&gt;'vstupné údaje'!$G$4,"00:30","00:00")</f>
        <v>00:00</v>
      </c>
      <c r="I68" s="51">
        <f t="shared" si="1"/>
        <v>2.0833333333333315E-2</v>
      </c>
      <c r="J68" s="57"/>
      <c r="K68" s="57"/>
      <c r="L68" s="57"/>
      <c r="M68" s="57"/>
    </row>
    <row r="69" spans="1:13" ht="15" customHeight="1" x14ac:dyDescent="0.25">
      <c r="A69" s="24" t="s">
        <v>60</v>
      </c>
      <c r="B69" s="36">
        <v>42597</v>
      </c>
      <c r="C69" s="12">
        <v>0.41666666666666669</v>
      </c>
      <c r="D69" s="12">
        <v>0.6875</v>
      </c>
      <c r="E69" s="28"/>
      <c r="F69" s="28"/>
      <c r="G69" s="28"/>
      <c r="H69" s="51" t="str">
        <f>IF((D69-C69)-(F69-E69)&gt;'vstupné údaje'!$G$4,"00:30","00:00")</f>
        <v>00:30</v>
      </c>
      <c r="I69" s="51">
        <f>(D69-C69)-(F69-E69)-H69</f>
        <v>0.24999999999999997</v>
      </c>
      <c r="J69" s="57"/>
      <c r="K69" s="57"/>
      <c r="L69" s="57"/>
      <c r="M69" s="57"/>
    </row>
    <row r="70" spans="1:13" ht="15" customHeight="1" x14ac:dyDescent="0.25">
      <c r="A70" s="24" t="s">
        <v>60</v>
      </c>
      <c r="B70" s="36">
        <v>42602</v>
      </c>
      <c r="C70" s="12">
        <v>0.33333333333333331</v>
      </c>
      <c r="D70" s="12">
        <v>0.45833333333333331</v>
      </c>
      <c r="E70" s="28"/>
      <c r="F70" s="28"/>
      <c r="G70" s="28"/>
      <c r="H70" s="51" t="str">
        <f>IF((D70-C70)-(F70-E70)&gt;'vstupné údaje'!$G$4,"00:30","00:00")</f>
        <v>00:00</v>
      </c>
      <c r="I70" s="51">
        <f t="shared" si="1"/>
        <v>0.125</v>
      </c>
      <c r="J70" s="57"/>
      <c r="K70" s="57"/>
      <c r="L70" s="57"/>
      <c r="M70" s="57"/>
    </row>
    <row r="71" spans="1:13" s="7" customFormat="1" ht="23.25" customHeight="1" x14ac:dyDescent="0.25">
      <c r="A71" s="71" t="s">
        <v>8</v>
      </c>
      <c r="B71" s="71"/>
      <c r="C71" s="18"/>
      <c r="D71" s="18"/>
      <c r="E71" s="18"/>
      <c r="F71" s="18"/>
      <c r="G71" s="18"/>
      <c r="H71" s="18"/>
      <c r="I71" s="52">
        <f>SUM(I26:I70)</f>
        <v>1.9166666666666667</v>
      </c>
      <c r="J71" s="72"/>
      <c r="K71" s="72"/>
      <c r="L71" s="72"/>
      <c r="M71" s="72"/>
    </row>
    <row r="72" spans="1:13" ht="16.5" customHeight="1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</row>
    <row r="73" spans="1:13" ht="37.5" customHeight="1" x14ac:dyDescent="0.25">
      <c r="A73" s="60" t="s">
        <v>68</v>
      </c>
      <c r="B73" s="61"/>
      <c r="C73" s="62"/>
      <c r="D73" s="32"/>
      <c r="E73" s="32"/>
      <c r="F73" s="32"/>
      <c r="G73" s="58" t="s">
        <v>69</v>
      </c>
      <c r="H73" s="58"/>
      <c r="I73" s="58"/>
      <c r="J73" s="58"/>
      <c r="K73" s="58"/>
      <c r="L73" s="58"/>
      <c r="M73" s="58"/>
    </row>
    <row r="74" spans="1:13" ht="23.25" customHeight="1" x14ac:dyDescent="0.25">
      <c r="A74" s="63" t="s">
        <v>4</v>
      </c>
      <c r="B74" s="64"/>
      <c r="C74" s="29">
        <v>6.25</v>
      </c>
      <c r="D74" s="37"/>
      <c r="E74" s="32"/>
      <c r="F74" s="32"/>
      <c r="G74" s="58"/>
      <c r="H74" s="58"/>
      <c r="I74" s="58"/>
      <c r="J74" s="58"/>
      <c r="K74" s="58"/>
      <c r="L74" s="58"/>
      <c r="M74" s="58"/>
    </row>
    <row r="75" spans="1:13" ht="38.25" x14ac:dyDescent="0.25">
      <c r="A75" s="43" t="s">
        <v>2</v>
      </c>
      <c r="B75" s="20" t="s">
        <v>5</v>
      </c>
      <c r="C75" s="20" t="s">
        <v>3</v>
      </c>
      <c r="D75" s="32"/>
      <c r="E75" s="32"/>
      <c r="F75" s="32"/>
      <c r="G75" s="59" t="s">
        <v>62</v>
      </c>
      <c r="H75" s="59"/>
      <c r="I75" s="59"/>
      <c r="J75" s="59"/>
      <c r="K75" s="59"/>
      <c r="L75" s="59"/>
      <c r="M75" s="59"/>
    </row>
    <row r="76" spans="1:13" ht="22.5" customHeight="1" x14ac:dyDescent="0.25">
      <c r="A76" s="44" t="str">
        <f>$A$10</f>
        <v>EŠIF 1 - "..."</v>
      </c>
      <c r="B76" s="45">
        <f>SUMIF($A$26:$A$70,$A$76,$I$26:$I$70)</f>
        <v>1.1041666666666667</v>
      </c>
      <c r="C76" s="46">
        <f t="shared" ref="C76:C83" si="2">B76/$C$74</f>
        <v>0.17666666666666667</v>
      </c>
      <c r="D76" s="32"/>
      <c r="E76" s="32"/>
      <c r="F76" s="32"/>
      <c r="G76" s="67" t="s">
        <v>19</v>
      </c>
      <c r="H76" s="68"/>
      <c r="I76" s="68"/>
      <c r="J76" s="69"/>
      <c r="K76" s="38"/>
      <c r="L76" s="38"/>
      <c r="M76" s="38"/>
    </row>
    <row r="77" spans="1:13" x14ac:dyDescent="0.25">
      <c r="A77" s="44" t="str">
        <f>$A$11</f>
        <v>EŠIF 2 - "...."</v>
      </c>
      <c r="B77" s="45">
        <f>SUMIF($A$26:$A$70,$A$77,$I$26:$I$70)</f>
        <v>0.27083333333333337</v>
      </c>
      <c r="C77" s="46">
        <f t="shared" si="2"/>
        <v>4.3333333333333342E-2</v>
      </c>
      <c r="D77" s="32"/>
      <c r="E77" s="32"/>
      <c r="F77" s="32"/>
      <c r="G77" s="70" t="s">
        <v>64</v>
      </c>
      <c r="H77" s="70"/>
      <c r="I77" s="65"/>
      <c r="J77" s="66"/>
      <c r="K77" s="39"/>
      <c r="L77" s="39"/>
      <c r="M77" s="39"/>
    </row>
    <row r="78" spans="1:13" ht="14.25" customHeight="1" x14ac:dyDescent="0.25">
      <c r="A78" s="44" t="str">
        <f>$A$12</f>
        <v>EŠIF 3 - "...."</v>
      </c>
      <c r="B78" s="45">
        <f>SUMIF($A$26:$A$70,$A$78,$I$26:$I$70)</f>
        <v>0</v>
      </c>
      <c r="C78" s="46">
        <f t="shared" si="2"/>
        <v>0</v>
      </c>
      <c r="D78" s="32"/>
      <c r="E78" s="32"/>
      <c r="F78" s="32"/>
      <c r="G78" s="40"/>
      <c r="H78" s="40"/>
      <c r="I78" s="40"/>
      <c r="J78" s="40"/>
      <c r="K78" s="39"/>
      <c r="L78" s="39"/>
      <c r="M78" s="39"/>
    </row>
    <row r="79" spans="1:13" x14ac:dyDescent="0.25">
      <c r="A79" s="44" t="str">
        <f>$A$13</f>
        <v>EŠIF 4 - "...."</v>
      </c>
      <c r="B79" s="45">
        <f>SUMIF($A$26:$A$70,$A$79,$I$26:$I$70)</f>
        <v>0</v>
      </c>
      <c r="C79" s="46">
        <f t="shared" si="2"/>
        <v>0</v>
      </c>
      <c r="D79" s="32"/>
      <c r="E79" s="32"/>
      <c r="F79" s="32"/>
      <c r="G79" s="40"/>
      <c r="H79" s="40"/>
      <c r="I79" s="40"/>
      <c r="J79" s="40"/>
      <c r="K79" s="40"/>
      <c r="L79" s="40"/>
      <c r="M79" s="40"/>
    </row>
    <row r="80" spans="1:13" ht="12.75" customHeight="1" x14ac:dyDescent="0.25">
      <c r="A80" s="47" t="str">
        <f>$A$14</f>
        <v>Ostatné EŠIF 1 - "...."</v>
      </c>
      <c r="B80" s="45">
        <f>SUMIF($A$26:$A$70,$A$80,$I$26:$I$70)</f>
        <v>0</v>
      </c>
      <c r="C80" s="46">
        <f t="shared" si="2"/>
        <v>0</v>
      </c>
      <c r="D80" s="32"/>
      <c r="E80" s="32"/>
      <c r="F80" s="32"/>
      <c r="G80" s="40"/>
      <c r="H80" s="40"/>
      <c r="I80" s="40"/>
      <c r="J80" s="40"/>
      <c r="K80" s="40"/>
      <c r="L80" s="40"/>
      <c r="M80" s="40"/>
    </row>
    <row r="81" spans="1:13" ht="12.75" customHeight="1" x14ac:dyDescent="0.25">
      <c r="A81" s="47" t="str">
        <f>$A$15</f>
        <v>Ostatné EŠIF 2 - "...."</v>
      </c>
      <c r="B81" s="45">
        <f>SUMIF($A$26:$A$70,$A$81,$I$26:$I$70)</f>
        <v>0.22916666666666669</v>
      </c>
      <c r="C81" s="46">
        <f t="shared" si="2"/>
        <v>3.6666666666666667E-2</v>
      </c>
      <c r="D81" s="32"/>
      <c r="E81" s="32"/>
      <c r="F81" s="32"/>
      <c r="G81" s="58" t="s">
        <v>78</v>
      </c>
      <c r="H81" s="58"/>
      <c r="I81" s="58"/>
      <c r="J81" s="58"/>
      <c r="K81" s="58"/>
      <c r="L81" s="58"/>
      <c r="M81" s="58"/>
    </row>
    <row r="82" spans="1:13" ht="14.25" customHeight="1" x14ac:dyDescent="0.25">
      <c r="A82" s="47" t="str">
        <f>$A$17</f>
        <v>Mimo EŠIF 1 - "..."</v>
      </c>
      <c r="B82" s="45">
        <f>SUMIF($A$26:$A$70,$A$82,$I$26:$I$70)</f>
        <v>0.29166666666666663</v>
      </c>
      <c r="C82" s="46">
        <f t="shared" si="2"/>
        <v>4.6666666666666662E-2</v>
      </c>
      <c r="D82" s="40"/>
      <c r="E82" s="40"/>
      <c r="F82" s="40"/>
      <c r="G82" s="58"/>
      <c r="H82" s="58"/>
      <c r="I82" s="58"/>
      <c r="J82" s="58"/>
      <c r="K82" s="58"/>
      <c r="L82" s="58"/>
      <c r="M82" s="58"/>
    </row>
    <row r="83" spans="1:13" ht="15" customHeight="1" x14ac:dyDescent="0.25">
      <c r="A83" s="48" t="s">
        <v>8</v>
      </c>
      <c r="B83" s="49">
        <f>SUM(B76:B82)</f>
        <v>1.8958333333333335</v>
      </c>
      <c r="C83" s="50">
        <f t="shared" si="2"/>
        <v>0.30333333333333334</v>
      </c>
      <c r="D83" s="40"/>
      <c r="E83" s="40"/>
      <c r="F83" s="40"/>
      <c r="G83" s="58"/>
      <c r="H83" s="58"/>
      <c r="I83" s="58"/>
      <c r="J83" s="58"/>
      <c r="K83" s="58"/>
      <c r="L83" s="58"/>
      <c r="M83" s="58"/>
    </row>
    <row r="84" spans="1:13" x14ac:dyDescent="0.25">
      <c r="A84" s="41"/>
      <c r="B84" s="40"/>
      <c r="C84" s="40"/>
      <c r="D84" s="40"/>
      <c r="E84" s="40"/>
      <c r="F84" s="40"/>
      <c r="G84" s="58"/>
      <c r="H84" s="58"/>
      <c r="I84" s="58"/>
      <c r="J84" s="58"/>
      <c r="K84" s="58"/>
      <c r="L84" s="58"/>
      <c r="M84" s="58"/>
    </row>
    <row r="85" spans="1:13" ht="25.5" customHeight="1" x14ac:dyDescent="0.25">
      <c r="A85" s="60" t="s">
        <v>13</v>
      </c>
      <c r="B85" s="61"/>
      <c r="C85" s="62"/>
      <c r="D85" s="40"/>
      <c r="E85" s="40"/>
      <c r="F85" s="40"/>
      <c r="G85" s="58"/>
      <c r="H85" s="58"/>
      <c r="I85" s="58"/>
      <c r="J85" s="58"/>
      <c r="K85" s="58"/>
      <c r="L85" s="58"/>
      <c r="M85" s="58"/>
    </row>
    <row r="86" spans="1:13" ht="23.25" customHeight="1" x14ac:dyDescent="0.25">
      <c r="A86" s="63" t="s">
        <v>70</v>
      </c>
      <c r="B86" s="64"/>
      <c r="C86" s="29">
        <v>6.25</v>
      </c>
      <c r="D86" s="40"/>
      <c r="E86" s="40"/>
      <c r="F86" s="40"/>
      <c r="G86" s="58"/>
      <c r="H86" s="58"/>
      <c r="I86" s="58"/>
      <c r="J86" s="58"/>
      <c r="K86" s="58"/>
      <c r="L86" s="58"/>
      <c r="M86" s="58"/>
    </row>
    <row r="87" spans="1:13" ht="38.25" x14ac:dyDescent="0.25">
      <c r="A87" s="43" t="s">
        <v>2</v>
      </c>
      <c r="B87" s="20" t="s">
        <v>5</v>
      </c>
      <c r="C87" s="20" t="s">
        <v>3</v>
      </c>
      <c r="D87" s="40"/>
      <c r="E87" s="40"/>
      <c r="F87" s="40"/>
      <c r="G87" s="58"/>
      <c r="H87" s="58"/>
      <c r="I87" s="58"/>
      <c r="J87" s="58"/>
      <c r="K87" s="58"/>
      <c r="L87" s="58"/>
      <c r="M87" s="58"/>
    </row>
    <row r="88" spans="1:13" ht="20.25" customHeight="1" x14ac:dyDescent="0.25">
      <c r="A88" s="47" t="str">
        <f>A19</f>
        <v>EŠIF 1 (iný zamestnávateľ) - "..."</v>
      </c>
      <c r="B88" s="45">
        <f>SUMIF($A$26:$A$70,A88,$I$26:$I$70)</f>
        <v>0</v>
      </c>
      <c r="C88" s="46">
        <f>B88/$C$86</f>
        <v>0</v>
      </c>
      <c r="D88" s="40"/>
      <c r="E88" s="40"/>
      <c r="F88" s="40"/>
      <c r="G88" s="58"/>
      <c r="H88" s="58"/>
      <c r="I88" s="58"/>
      <c r="J88" s="58"/>
      <c r="K88" s="58"/>
      <c r="L88" s="58"/>
      <c r="M88" s="58"/>
    </row>
    <row r="89" spans="1:13" ht="20.25" customHeight="1" x14ac:dyDescent="0.25">
      <c r="A89" s="47" t="str">
        <f t="shared" ref="A89:A90" si="3">A20</f>
        <v>Ostatné EŠIF 1 (iný zamestnávateľ) - "..."</v>
      </c>
      <c r="B89" s="45">
        <f>SUMIF($A$26:$A$70,A89,$I$26:$I$70)</f>
        <v>2.0833333333333315E-2</v>
      </c>
      <c r="C89" s="46">
        <f>B89/$C$86</f>
        <v>3.3333333333333305E-3</v>
      </c>
      <c r="D89" s="40"/>
      <c r="E89" s="40"/>
      <c r="F89" s="40"/>
      <c r="G89" s="97" t="s">
        <v>18</v>
      </c>
      <c r="H89" s="98"/>
      <c r="I89" s="98"/>
      <c r="J89" s="98"/>
      <c r="K89" s="40"/>
      <c r="L89" s="40"/>
      <c r="M89" s="40"/>
    </row>
    <row r="90" spans="1:13" x14ac:dyDescent="0.25">
      <c r="A90" s="47" t="str">
        <f t="shared" si="3"/>
        <v>Mimo EŠIF 1 (iný zamestnávateľ) - "..."</v>
      </c>
      <c r="B90" s="45">
        <f>SUMIF($A$26:$A$70,A90,$I$26:$I$70)</f>
        <v>0</v>
      </c>
      <c r="C90" s="46">
        <f>B90/$C$86</f>
        <v>0</v>
      </c>
      <c r="D90" s="40"/>
      <c r="E90" s="40"/>
      <c r="F90" s="40"/>
      <c r="G90" s="30" t="s">
        <v>63</v>
      </c>
      <c r="H90" s="65"/>
      <c r="I90" s="96"/>
      <c r="J90" s="66"/>
      <c r="K90" s="40"/>
      <c r="L90" s="40"/>
      <c r="M90" s="40"/>
    </row>
    <row r="91" spans="1:13" x14ac:dyDescent="0.25">
      <c r="A91" s="48" t="s">
        <v>8</v>
      </c>
      <c r="B91" s="49">
        <f>SUM(B88:B90)</f>
        <v>2.0833333333333315E-2</v>
      </c>
      <c r="C91" s="50">
        <f>B91/$C$86</f>
        <v>3.3333333333333305E-3</v>
      </c>
      <c r="D91" s="40"/>
      <c r="E91" s="40"/>
      <c r="F91" s="40"/>
      <c r="G91" s="31" t="s">
        <v>61</v>
      </c>
      <c r="H91" s="65"/>
      <c r="I91" s="96"/>
      <c r="J91" s="66"/>
      <c r="K91" s="40"/>
      <c r="L91" s="40"/>
      <c r="M91" s="40"/>
    </row>
  </sheetData>
  <sheetProtection formatRows="0"/>
  <protectedRanges>
    <protectedRange sqref="C74 C86 K84:K85" name="Rozsah6"/>
    <protectedRange sqref="J26:M70 A26:H70" name="Rozsah5"/>
    <protectedRange sqref="A19:A20 A21:M21 A17" name="Rozsah4"/>
    <protectedRange sqref="A14:M15 B17:M17" name="Rozsah3"/>
    <protectedRange sqref="A10:M13" name="Rozsah2"/>
    <protectedRange sqref="B5:M7 B4:M4" name="Rozsah1"/>
  </protectedRanges>
  <mergeCells count="93">
    <mergeCell ref="A3:M3"/>
    <mergeCell ref="B6:M6"/>
    <mergeCell ref="J64:M64"/>
    <mergeCell ref="H91:J91"/>
    <mergeCell ref="H90:J90"/>
    <mergeCell ref="G89:J89"/>
    <mergeCell ref="A74:B74"/>
    <mergeCell ref="J42:M42"/>
    <mergeCell ref="J43:M43"/>
    <mergeCell ref="J38:M38"/>
    <mergeCell ref="J35:M35"/>
    <mergeCell ref="J61:M61"/>
    <mergeCell ref="J27:M27"/>
    <mergeCell ref="J28:M28"/>
    <mergeCell ref="J44:M44"/>
    <mergeCell ref="J33:M33"/>
    <mergeCell ref="J34:M34"/>
    <mergeCell ref="A1:M1"/>
    <mergeCell ref="B16:I16"/>
    <mergeCell ref="B17:I17"/>
    <mergeCell ref="J51:M51"/>
    <mergeCell ref="J46:M46"/>
    <mergeCell ref="B5:M5"/>
    <mergeCell ref="J50:M50"/>
    <mergeCell ref="J32:M32"/>
    <mergeCell ref="J39:M39"/>
    <mergeCell ref="J40:M40"/>
    <mergeCell ref="J41:M41"/>
    <mergeCell ref="J30:M30"/>
    <mergeCell ref="J31:M31"/>
    <mergeCell ref="A24:A25"/>
    <mergeCell ref="B24:B25"/>
    <mergeCell ref="J29:M29"/>
    <mergeCell ref="J49:M49"/>
    <mergeCell ref="A2:M2"/>
    <mergeCell ref="J36:M36"/>
    <mergeCell ref="J26:M26"/>
    <mergeCell ref="J37:M37"/>
    <mergeCell ref="B21:I21"/>
    <mergeCell ref="B4:M4"/>
    <mergeCell ref="A8:M8"/>
    <mergeCell ref="B9:I9"/>
    <mergeCell ref="B10:I10"/>
    <mergeCell ref="B7:M7"/>
    <mergeCell ref="B18:I18"/>
    <mergeCell ref="B11:I11"/>
    <mergeCell ref="B13:I13"/>
    <mergeCell ref="A23:M23"/>
    <mergeCell ref="B12:I12"/>
    <mergeCell ref="A22:M22"/>
    <mergeCell ref="J24:M25"/>
    <mergeCell ref="I24:I25"/>
    <mergeCell ref="B14:I14"/>
    <mergeCell ref="C24:C25"/>
    <mergeCell ref="D24:D25"/>
    <mergeCell ref="E24:F24"/>
    <mergeCell ref="H24:H25"/>
    <mergeCell ref="G24:G25"/>
    <mergeCell ref="B19:I19"/>
    <mergeCell ref="B20:I20"/>
    <mergeCell ref="B15:I15"/>
    <mergeCell ref="J71:M71"/>
    <mergeCell ref="J47:M47"/>
    <mergeCell ref="J53:M53"/>
    <mergeCell ref="J59:M59"/>
    <mergeCell ref="J45:M45"/>
    <mergeCell ref="J56:M56"/>
    <mergeCell ref="J48:M48"/>
    <mergeCell ref="J54:M54"/>
    <mergeCell ref="J66:M66"/>
    <mergeCell ref="J60:M60"/>
    <mergeCell ref="J55:M55"/>
    <mergeCell ref="J52:M52"/>
    <mergeCell ref="J57:M57"/>
    <mergeCell ref="J63:M63"/>
    <mergeCell ref="J62:M62"/>
    <mergeCell ref="J58:M58"/>
    <mergeCell ref="A72:M72"/>
    <mergeCell ref="J65:M65"/>
    <mergeCell ref="G73:M74"/>
    <mergeCell ref="G75:M75"/>
    <mergeCell ref="G81:M88"/>
    <mergeCell ref="A85:C85"/>
    <mergeCell ref="A86:B86"/>
    <mergeCell ref="A73:C73"/>
    <mergeCell ref="I77:J77"/>
    <mergeCell ref="G76:J76"/>
    <mergeCell ref="G77:H77"/>
    <mergeCell ref="J67:M67"/>
    <mergeCell ref="J68:M68"/>
    <mergeCell ref="J69:M69"/>
    <mergeCell ref="J70:M70"/>
    <mergeCell ref="A71:B71"/>
  </mergeCells>
  <printOptions horizontalCentered="1"/>
  <pageMargins left="0.70866141732283472" right="0.70866141732283472" top="0.98425196850393704" bottom="0.98425196850393704" header="0.51181102362204722" footer="0.31496062992125984"/>
  <pageSetup paperSize="9" scale="43" orientation="portrait" cellComments="asDisplayed" horizontalDpi="4294967295" verticalDpi="4294967295" r:id="rId1"/>
  <headerFooter>
    <oddHeader>&amp;C&amp;G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'vstupné údaje'!$G$9:$G$15</xm:f>
          </x14:formula1>
          <xm:sqref>G26:G70</xm:sqref>
        </x14:dataValidation>
        <x14:dataValidation type="list" showInputMessage="1" showErrorMessage="1">
          <x14:formula1>
            <xm:f>'vstupné údaje'!$L$9:$L$18</xm:f>
          </x14:formula1>
          <xm:sqref>A26:A70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="160" zoomScaleNormal="160" workbookViewId="0">
      <selection sqref="A1:B1"/>
    </sheetView>
  </sheetViews>
  <sheetFormatPr defaultColWidth="9" defaultRowHeight="12" x14ac:dyDescent="0.2"/>
  <cols>
    <col min="1" max="1" width="23.7109375" style="1" customWidth="1"/>
    <col min="2" max="2" width="92.140625" style="1" customWidth="1"/>
    <col min="3" max="16384" width="9" style="1"/>
  </cols>
  <sheetData>
    <row r="1" spans="1:2" x14ac:dyDescent="0.2">
      <c r="A1" s="99" t="s">
        <v>10</v>
      </c>
      <c r="B1" s="99"/>
    </row>
    <row r="2" spans="1:2" x14ac:dyDescent="0.2">
      <c r="A2" s="2" t="s">
        <v>29</v>
      </c>
      <c r="B2" s="10" t="s">
        <v>79</v>
      </c>
    </row>
    <row r="3" spans="1:2" x14ac:dyDescent="0.2">
      <c r="A3" s="2" t="s">
        <v>30</v>
      </c>
      <c r="B3" s="10" t="s">
        <v>80</v>
      </c>
    </row>
    <row r="4" spans="1:2" ht="24" x14ac:dyDescent="0.2">
      <c r="A4" s="6" t="s">
        <v>31</v>
      </c>
      <c r="B4" s="110" t="s">
        <v>81</v>
      </c>
    </row>
    <row r="5" spans="1:2" ht="24" x14ac:dyDescent="0.2">
      <c r="A5" s="2" t="s">
        <v>32</v>
      </c>
      <c r="B5" s="110" t="s">
        <v>82</v>
      </c>
    </row>
    <row r="7" spans="1:2" x14ac:dyDescent="0.2">
      <c r="A7" s="99" t="s">
        <v>27</v>
      </c>
      <c r="B7" s="99"/>
    </row>
    <row r="8" spans="1:2" ht="171.75" customHeight="1" x14ac:dyDescent="0.2">
      <c r="A8" s="3" t="s">
        <v>27</v>
      </c>
      <c r="B8" s="9" t="s">
        <v>83</v>
      </c>
    </row>
    <row r="9" spans="1:2" ht="25.5" customHeight="1" x14ac:dyDescent="0.2">
      <c r="A9" s="3" t="s">
        <v>21</v>
      </c>
      <c r="B9" s="53" t="s">
        <v>84</v>
      </c>
    </row>
    <row r="10" spans="1:2" x14ac:dyDescent="0.2">
      <c r="A10" s="111" t="s">
        <v>22</v>
      </c>
      <c r="B10" s="9" t="s">
        <v>85</v>
      </c>
    </row>
    <row r="11" spans="1:2" x14ac:dyDescent="0.2">
      <c r="A11" s="112" t="s">
        <v>28</v>
      </c>
      <c r="B11" s="10" t="s">
        <v>86</v>
      </c>
    </row>
    <row r="12" spans="1:2" x14ac:dyDescent="0.2">
      <c r="A12" s="112" t="s">
        <v>34</v>
      </c>
      <c r="B12" s="10" t="s">
        <v>87</v>
      </c>
    </row>
    <row r="14" spans="1:2" x14ac:dyDescent="0.2">
      <c r="A14" s="99" t="s">
        <v>11</v>
      </c>
      <c r="B14" s="99"/>
    </row>
    <row r="15" spans="1:2" ht="24" x14ac:dyDescent="0.2">
      <c r="A15" s="111" t="s">
        <v>25</v>
      </c>
      <c r="B15" s="9" t="s">
        <v>88</v>
      </c>
    </row>
    <row r="16" spans="1:2" ht="48" x14ac:dyDescent="0.2">
      <c r="A16" s="111" t="s">
        <v>23</v>
      </c>
      <c r="B16" s="9" t="s">
        <v>89</v>
      </c>
    </row>
    <row r="17" spans="1:2" ht="36" x14ac:dyDescent="0.2">
      <c r="A17" s="111" t="s">
        <v>39</v>
      </c>
      <c r="B17" s="9" t="s">
        <v>90</v>
      </c>
    </row>
    <row r="18" spans="1:2" s="54" customFormat="1" ht="60" x14ac:dyDescent="0.2">
      <c r="A18" s="111" t="s">
        <v>55</v>
      </c>
      <c r="B18" s="9" t="s">
        <v>74</v>
      </c>
    </row>
    <row r="19" spans="1:2" x14ac:dyDescent="0.2">
      <c r="A19" s="113" t="s">
        <v>40</v>
      </c>
      <c r="B19" s="53" t="s">
        <v>91</v>
      </c>
    </row>
    <row r="20" spans="1:2" ht="108" x14ac:dyDescent="0.2">
      <c r="A20" s="3" t="s">
        <v>42</v>
      </c>
      <c r="B20" s="9" t="s">
        <v>92</v>
      </c>
    </row>
    <row r="21" spans="1:2" x14ac:dyDescent="0.2">
      <c r="A21" s="100"/>
      <c r="B21" s="100"/>
    </row>
    <row r="22" spans="1:2" ht="12" customHeight="1" x14ac:dyDescent="0.2">
      <c r="A22" s="99" t="s">
        <v>13</v>
      </c>
      <c r="B22" s="99"/>
    </row>
    <row r="23" spans="1:2" ht="48" x14ac:dyDescent="0.2">
      <c r="A23" s="3" t="s">
        <v>4</v>
      </c>
      <c r="B23" s="9" t="s">
        <v>93</v>
      </c>
    </row>
    <row r="24" spans="1:2" ht="48" x14ac:dyDescent="0.2">
      <c r="A24" s="3" t="s">
        <v>70</v>
      </c>
      <c r="B24" s="9" t="s">
        <v>94</v>
      </c>
    </row>
    <row r="25" spans="1:2" ht="60" x14ac:dyDescent="0.2">
      <c r="A25" s="3" t="s">
        <v>12</v>
      </c>
      <c r="B25" s="9" t="s">
        <v>95</v>
      </c>
    </row>
    <row r="26" spans="1:2" x14ac:dyDescent="0.2">
      <c r="A26" s="102"/>
      <c r="B26" s="102"/>
    </row>
    <row r="27" spans="1:2" x14ac:dyDescent="0.2">
      <c r="A27" s="99" t="s">
        <v>16</v>
      </c>
      <c r="B27" s="99"/>
    </row>
    <row r="28" spans="1:2" ht="48" x14ac:dyDescent="0.2">
      <c r="A28" s="3" t="s">
        <v>20</v>
      </c>
      <c r="B28" s="53" t="s">
        <v>96</v>
      </c>
    </row>
    <row r="29" spans="1:2" ht="36" x14ac:dyDescent="0.2">
      <c r="A29" s="3" t="s">
        <v>17</v>
      </c>
      <c r="B29" s="9" t="s">
        <v>97</v>
      </c>
    </row>
    <row r="30" spans="1:2" ht="24" x14ac:dyDescent="0.2">
      <c r="A30" s="3" t="s">
        <v>15</v>
      </c>
      <c r="B30" s="53" t="s">
        <v>98</v>
      </c>
    </row>
    <row r="31" spans="1:2" x14ac:dyDescent="0.2">
      <c r="A31" s="101"/>
      <c r="B31" s="101"/>
    </row>
    <row r="32" spans="1:2" x14ac:dyDescent="0.2">
      <c r="A32" s="99" t="s">
        <v>14</v>
      </c>
      <c r="B32" s="99"/>
    </row>
    <row r="33" spans="1:7" x14ac:dyDescent="0.2">
      <c r="A33" s="3" t="s">
        <v>10</v>
      </c>
      <c r="B33" s="9" t="s">
        <v>100</v>
      </c>
    </row>
    <row r="34" spans="1:7" ht="36" x14ac:dyDescent="0.2">
      <c r="A34" s="3" t="s">
        <v>15</v>
      </c>
      <c r="B34" s="9" t="s">
        <v>99</v>
      </c>
    </row>
    <row r="35" spans="1:7" x14ac:dyDescent="0.2">
      <c r="A35" s="3" t="s">
        <v>15</v>
      </c>
      <c r="B35" s="9" t="s">
        <v>101</v>
      </c>
    </row>
    <row r="36" spans="1:7" x14ac:dyDescent="0.2">
      <c r="A36" s="3" t="s">
        <v>15</v>
      </c>
      <c r="B36" s="9" t="s">
        <v>102</v>
      </c>
    </row>
    <row r="37" spans="1:7" ht="24" x14ac:dyDescent="0.2">
      <c r="A37" s="3" t="s">
        <v>15</v>
      </c>
      <c r="B37" s="9" t="s">
        <v>103</v>
      </c>
    </row>
    <row r="38" spans="1:7" x14ac:dyDescent="0.2">
      <c r="A38" s="103"/>
      <c r="B38" s="103"/>
      <c r="C38" s="55"/>
      <c r="D38" s="55"/>
      <c r="E38" s="55"/>
      <c r="F38" s="55"/>
      <c r="G38" s="55"/>
    </row>
    <row r="39" spans="1:7" x14ac:dyDescent="0.2">
      <c r="A39" s="99" t="s">
        <v>71</v>
      </c>
      <c r="B39" s="99"/>
    </row>
    <row r="40" spans="1:7" x14ac:dyDescent="0.2">
      <c r="A40" s="112" t="s">
        <v>72</v>
      </c>
      <c r="B40" s="10" t="s">
        <v>73</v>
      </c>
    </row>
    <row r="42" spans="1:7" x14ac:dyDescent="0.2">
      <c r="A42" s="4"/>
    </row>
  </sheetData>
  <mergeCells count="11">
    <mergeCell ref="A39:B39"/>
    <mergeCell ref="A1:B1"/>
    <mergeCell ref="A7:B7"/>
    <mergeCell ref="A14:B14"/>
    <mergeCell ref="A22:B22"/>
    <mergeCell ref="A27:B27"/>
    <mergeCell ref="A32:B32"/>
    <mergeCell ref="A21:B21"/>
    <mergeCell ref="A31:B31"/>
    <mergeCell ref="A26:B26"/>
    <mergeCell ref="A38:B38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L18"/>
  <sheetViews>
    <sheetView workbookViewId="0">
      <selection activeCell="L18" sqref="L18"/>
    </sheetView>
  </sheetViews>
  <sheetFormatPr defaultRowHeight="15" x14ac:dyDescent="0.25"/>
  <cols>
    <col min="7" max="7" width="26.42578125" customWidth="1"/>
    <col min="12" max="12" width="35.7109375" customWidth="1"/>
  </cols>
  <sheetData>
    <row r="4" spans="7:12" x14ac:dyDescent="0.25">
      <c r="G4" s="12">
        <v>0.25</v>
      </c>
    </row>
    <row r="8" spans="7:12" x14ac:dyDescent="0.25">
      <c r="G8" s="16" t="s">
        <v>1</v>
      </c>
      <c r="L8" s="15" t="s">
        <v>27</v>
      </c>
    </row>
    <row r="9" spans="7:12" x14ac:dyDescent="0.25">
      <c r="G9" s="17" t="s">
        <v>35</v>
      </c>
      <c r="L9" s="8" t="str">
        <f>PV!A10</f>
        <v>EŠIF 1 - "..."</v>
      </c>
    </row>
    <row r="10" spans="7:12" x14ac:dyDescent="0.25">
      <c r="G10" s="17" t="s">
        <v>36</v>
      </c>
      <c r="L10" s="8" t="str">
        <f>PV!A11</f>
        <v>EŠIF 2 - "...."</v>
      </c>
    </row>
    <row r="11" spans="7:12" x14ac:dyDescent="0.25">
      <c r="G11" s="17" t="s">
        <v>9</v>
      </c>
      <c r="L11" s="8" t="str">
        <f>PV!A12</f>
        <v>EŠIF 3 - "...."</v>
      </c>
    </row>
    <row r="12" spans="7:12" x14ac:dyDescent="0.25">
      <c r="G12" s="17" t="s">
        <v>37</v>
      </c>
      <c r="L12" s="8" t="str">
        <f>PV!A13</f>
        <v>EŠIF 4 - "...."</v>
      </c>
    </row>
    <row r="13" spans="7:12" x14ac:dyDescent="0.25">
      <c r="G13" s="17" t="s">
        <v>6</v>
      </c>
      <c r="L13" s="8" t="str">
        <f>PV!A14</f>
        <v>Ostatné EŠIF 1 - "...."</v>
      </c>
    </row>
    <row r="14" spans="7:12" x14ac:dyDescent="0.25">
      <c r="G14" s="17" t="s">
        <v>38</v>
      </c>
      <c r="L14" s="8" t="str">
        <f>PV!A15</f>
        <v>Ostatné EŠIF 2 - "...."</v>
      </c>
    </row>
    <row r="15" spans="7:12" x14ac:dyDescent="0.25">
      <c r="G15" s="17" t="s">
        <v>56</v>
      </c>
      <c r="L15" s="8" t="str">
        <f>PV!A17</f>
        <v>Mimo EŠIF 1 - "..."</v>
      </c>
    </row>
    <row r="16" spans="7:12" x14ac:dyDescent="0.25">
      <c r="L16" s="8" t="str">
        <f>PV!A19</f>
        <v>EŠIF 1 (iný zamestnávateľ) - "..."</v>
      </c>
    </row>
    <row r="17" spans="12:12" x14ac:dyDescent="0.25">
      <c r="L17" s="8" t="str">
        <f>PV!A20</f>
        <v>Ostatné EŠIF 1 (iný zamestnávateľ) - "..."</v>
      </c>
    </row>
    <row r="18" spans="12:12" x14ac:dyDescent="0.25">
      <c r="L18" s="8" t="str">
        <f>PV!A21</f>
        <v>Mimo EŠIF 1 (iný zamestnávateľ) - "..."</v>
      </c>
    </row>
  </sheetData>
  <protectedRanges>
    <protectedRange sqref="G4" name="Rozsah5"/>
    <protectedRange sqref="L9:L14" name="Rozsah2"/>
  </protectedRange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9F92F0-6620-4BCF-AB44-4FB072B6A4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39E25A-8ADE-4DED-A304-8F1C9DC4509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PV</vt:lpstr>
      <vt:lpstr>Pokyny na vyplnenie PV</vt:lpstr>
      <vt:lpstr>vstupné údaje</vt:lpstr>
      <vt:lpstr>'Pokyny na vyplnenie PV'!Oblasť_tlače</vt:lpstr>
      <vt:lpstr>PV!Oblasť_tlače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metodika 14 OIMRK</cp:lastModifiedBy>
  <cp:lastPrinted>2022-04-25T07:59:24Z</cp:lastPrinted>
  <dcterms:created xsi:type="dcterms:W3CDTF">2008-05-10T21:07:40Z</dcterms:created>
  <dcterms:modified xsi:type="dcterms:W3CDTF">2022-10-03T13:43:13Z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